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816" activeTab="0"/>
  </bookViews>
  <sheets>
    <sheet name="MainMenu" sheetId="1" r:id="rId1"/>
    <sheet name="YTD_wo" sheetId="2" r:id="rId2"/>
    <sheet name="YTD_pm" sheetId="3" r:id="rId3"/>
    <sheet name="Jan_wo" sheetId="4" r:id="rId4"/>
    <sheet name="Feb_wo" sheetId="5" r:id="rId5"/>
    <sheet name="Mar_wo" sheetId="6" r:id="rId6"/>
    <sheet name="Apr_wo" sheetId="7" r:id="rId7"/>
    <sheet name="May_wo" sheetId="8" r:id="rId8"/>
    <sheet name="Jun_wo" sheetId="9" r:id="rId9"/>
    <sheet name="Jul_wo" sheetId="10" r:id="rId10"/>
    <sheet name="Aug_wo" sheetId="11" r:id="rId11"/>
    <sheet name="Sep_wo" sheetId="12" r:id="rId12"/>
    <sheet name="Oct_wo" sheetId="13" r:id="rId13"/>
    <sheet name="Nov_wo" sheetId="14" r:id="rId14"/>
    <sheet name="Dec_wo" sheetId="15" r:id="rId15"/>
    <sheet name="Jan_woD" sheetId="16" r:id="rId16"/>
    <sheet name="Feb_woD" sheetId="17" r:id="rId17"/>
    <sheet name="Mar_woD" sheetId="18" r:id="rId18"/>
    <sheet name="Apr_woD" sheetId="19" r:id="rId19"/>
    <sheet name="May_woD" sheetId="20" r:id="rId20"/>
    <sheet name="Jun_woD" sheetId="21" r:id="rId21"/>
    <sheet name="Jul_woD" sheetId="22" r:id="rId22"/>
    <sheet name="Aug_woD" sheetId="23" r:id="rId23"/>
    <sheet name="Sep_woD" sheetId="24" r:id="rId24"/>
    <sheet name="Oct_woD" sheetId="25" r:id="rId25"/>
    <sheet name="Nov_woD" sheetId="26" r:id="rId26"/>
    <sheet name="Dec_woD" sheetId="27" r:id="rId27"/>
    <sheet name="Jan_pm" sheetId="28" r:id="rId28"/>
    <sheet name="Feb_pm" sheetId="29" r:id="rId29"/>
    <sheet name="Mar_pm" sheetId="30" r:id="rId30"/>
    <sheet name="Apr_pm" sheetId="31" r:id="rId31"/>
    <sheet name="May_pm" sheetId="32" r:id="rId32"/>
    <sheet name="Jun_pm" sheetId="33" r:id="rId33"/>
    <sheet name="Jul_pm" sheetId="34" r:id="rId34"/>
    <sheet name="Aug_pm" sheetId="35" r:id="rId35"/>
    <sheet name="Sep_pm" sheetId="36" r:id="rId36"/>
    <sheet name="Oct_pm" sheetId="37" r:id="rId37"/>
    <sheet name="Nov_pm" sheetId="38" r:id="rId38"/>
    <sheet name="Dec_pm" sheetId="39" r:id="rId39"/>
    <sheet name="raw_wo" sheetId="40" r:id="rId40"/>
    <sheet name="raw_pm" sheetId="41" r:id="rId41"/>
    <sheet name="Lookup" sheetId="42" r:id="rId42"/>
  </sheets>
  <definedNames>
    <definedName name="clientName">'MainMenu'!$B$2</definedName>
    <definedName name="reportYear">'MainMenu'!$B$3</definedName>
  </definedNames>
  <calcPr fullCalcOnLoad="1"/>
</workbook>
</file>

<file path=xl/sharedStrings.xml><?xml version="1.0" encoding="utf-8"?>
<sst xmlns="http://schemas.openxmlformats.org/spreadsheetml/2006/main" count="1605" uniqueCount="142">
  <si>
    <t>Work Orders</t>
  </si>
  <si>
    <t xml:space="preserve">** Only tasks where Actual Time was recorded are included in this calculation. </t>
  </si>
  <si>
    <t>Number of Tasks with Actual Time **</t>
  </si>
  <si>
    <t>Over/Under Estimated Time (Hours) **</t>
  </si>
  <si>
    <t>Work Order Completion Time (Hours) *</t>
  </si>
  <si>
    <t>Percent of Total Work Order Time *</t>
  </si>
  <si>
    <t>Total Completion Time (Hours) **</t>
  </si>
  <si>
    <t>Percent of Total Completion Time**</t>
  </si>
  <si>
    <t>Imported WO Data</t>
  </si>
  <si>
    <t>Category</t>
  </si>
  <si>
    <t>Total_Calls</t>
  </si>
  <si>
    <t>Billable</t>
  </si>
  <si>
    <t>High</t>
  </si>
  <si>
    <t>Med</t>
  </si>
  <si>
    <t>Low</t>
  </si>
  <si>
    <t>Occ_Complaint</t>
  </si>
  <si>
    <t>Occ_Request</t>
  </si>
  <si>
    <t>Staff_Req</t>
  </si>
  <si>
    <t>Insuff_Data</t>
  </si>
  <si>
    <t>Same_Day</t>
  </si>
  <si>
    <t>Resp</t>
  </si>
  <si>
    <t>Comp</t>
  </si>
  <si>
    <t>Complete_Calls</t>
  </si>
  <si>
    <t>Client:</t>
  </si>
  <si>
    <t>Year:</t>
  </si>
  <si>
    <t>HVAC</t>
  </si>
  <si>
    <t>Lighting</t>
  </si>
  <si>
    <t>Janitorial</t>
  </si>
  <si>
    <t>Electrical</t>
  </si>
  <si>
    <t>Plumbing</t>
  </si>
  <si>
    <t>Doors/Keys/Locks</t>
  </si>
  <si>
    <t>Conveyance</t>
  </si>
  <si>
    <t>Safety/Security</t>
  </si>
  <si>
    <t>Interior</t>
  </si>
  <si>
    <t>Exterior</t>
  </si>
  <si>
    <t>Other</t>
  </si>
  <si>
    <t>Work Orders Monthly Summary</t>
  </si>
  <si>
    <t>Month:</t>
  </si>
  <si>
    <t>January</t>
  </si>
  <si>
    <t>TotalCalls: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</si>
  <si>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</si>
  <si>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</si>
  <si>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</si>
  <si>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</si>
  <si>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</si>
  <si>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</si>
  <si>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</si>
  <si>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</si>
  <si>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</si>
  <si>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</si>
  <si>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</si>
  <si>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ShortName:</t>
  </si>
  <si>
    <t>Total Calls</t>
  </si>
  <si>
    <t>Percent of Total Calls</t>
  </si>
  <si>
    <t>Total</t>
  </si>
  <si>
    <t>Lookup Values for Spreadsheet</t>
  </si>
  <si>
    <t>Preventive Maintenance Monthly Summary</t>
  </si>
  <si>
    <t>Work Orders Monthly Detail</t>
  </si>
  <si>
    <t>Page Headers</t>
  </si>
  <si>
    <t>Categories</t>
  </si>
  <si>
    <t>Complete Calls</t>
  </si>
  <si>
    <t>Incomplete Calls</t>
  </si>
  <si>
    <t>Percent Complete (Same Day) *</t>
  </si>
  <si>
    <t>Complete Calls (Same Day) *</t>
  </si>
  <si>
    <t>Total Completion Time (Hours) *</t>
  </si>
  <si>
    <t>Average Response Time (Minutes) *</t>
  </si>
  <si>
    <t>Priority -- High</t>
  </si>
  <si>
    <t>Priority -- Medium</t>
  </si>
  <si>
    <t>Priority -- Low</t>
  </si>
  <si>
    <t>Occupant Complaint</t>
  </si>
  <si>
    <t>Occupant Request</t>
  </si>
  <si>
    <t>Staff Request</t>
  </si>
  <si>
    <t>Incomplete</t>
  </si>
  <si>
    <t>Complete</t>
  </si>
  <si>
    <t>Average Completion Time (Minutes) *</t>
  </si>
  <si>
    <t>Notes</t>
  </si>
  <si>
    <t>NOTE:</t>
  </si>
  <si>
    <t>Percent of Total Completion Time *</t>
  </si>
  <si>
    <t>* Only calls that were completed on the same day with valid data are included in this calculation.</t>
  </si>
  <si>
    <t>Insufficient Data or Not Same Day *</t>
  </si>
  <si>
    <t>Raw Datafiles</t>
  </si>
  <si>
    <t>Work Orders YTD Total Calls</t>
  </si>
  <si>
    <t>YTD Total</t>
  </si>
  <si>
    <t>YTD Monthly Avg</t>
  </si>
  <si>
    <t>Over/Under YTD Avg</t>
  </si>
  <si>
    <t>YTD Average</t>
  </si>
  <si>
    <t>Category Percentage</t>
  </si>
  <si>
    <t>%</t>
  </si>
  <si>
    <t>Work Orders YTD Total Completion Time (Hours)</t>
  </si>
  <si>
    <t>Total Completion Time</t>
  </si>
  <si>
    <t>Work Orders YTD Average Response Time (Minutes)</t>
  </si>
  <si>
    <t xml:space="preserve">   </t>
  </si>
  <si>
    <t>Average Resp. Time</t>
  </si>
  <si>
    <t>Target</t>
  </si>
  <si>
    <t>Work Orders YTD Total Calls (Billable vs. Non-billable)</t>
  </si>
  <si>
    <t>Non-billable</t>
  </si>
  <si>
    <t>Work Orders YTD Total Calls (by Priority)</t>
  </si>
  <si>
    <t>Medium</t>
  </si>
  <si>
    <t>Imported PM Data</t>
  </si>
  <si>
    <t>TotalTasks:</t>
  </si>
  <si>
    <t>Scheduled_Tasks</t>
  </si>
  <si>
    <t>Completed_Tasks</t>
  </si>
  <si>
    <t>Actual_Time_Tasks</t>
  </si>
  <si>
    <t>Actual_Time</t>
  </si>
  <si>
    <t>Estimated_Time</t>
  </si>
  <si>
    <t>Total Scheduled Tasks</t>
  </si>
  <si>
    <t>Percent of Total Tasks</t>
  </si>
  <si>
    <t>Completed Tasks</t>
  </si>
  <si>
    <t>Percent Complete</t>
  </si>
  <si>
    <t>Total Estimated Time (Hours)</t>
  </si>
  <si>
    <t>Percent of Total Estimated Time</t>
  </si>
  <si>
    <t>Incomplete Tasks</t>
  </si>
  <si>
    <t>Preventive Maintenance YTD Total Scheduled Tasks</t>
  </si>
  <si>
    <t>Total Scheduled</t>
  </si>
  <si>
    <t>Preventive Maintenance YTD Completed Tasks</t>
  </si>
  <si>
    <t>Total Completed</t>
  </si>
  <si>
    <t>Preventive Maintenance YTD Estimated Completion Time (Hours)</t>
  </si>
  <si>
    <t>Total Estimated</t>
  </si>
  <si>
    <t>Preventive Maintenance YTD Actual Completion Time (Hours)</t>
  </si>
  <si>
    <t>Total Actual</t>
  </si>
  <si>
    <t>ClientName:</t>
  </si>
  <si>
    <t>ReportYear:</t>
  </si>
  <si>
    <t>YTD</t>
  </si>
  <si>
    <t>Jan</t>
  </si>
  <si>
    <t>Importing WO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</si>
  <si>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</si>
  <si>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</si>
  <si>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</si>
  <si>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</si>
  <si>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</si>
  <si>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</si>
  <si>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</si>
  <si>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</si>
  <si>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</si>
  <si>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</si>
  <si>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e-WorkOrders Plus Management Report</t>
  </si>
  <si>
    <t>pm_abc.txt</t>
  </si>
  <si>
    <t>wo_abc.txt</t>
  </si>
  <si>
    <t>c:\</t>
  </si>
  <si>
    <t>ABC, Inc.</t>
  </si>
  <si>
    <t>abc</t>
  </si>
  <si>
    <t>version 5.4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</si>
</sst>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&quot;&quot;"/>
    <numFmt numFmtId="165" formatCode="0.0;0.0;&quot;&quot;"/>
    <numFmt numFmtId="166" formatCode="0.0"/>
    <numFmt numFmtId="167" formatCode="mmmm\,\ yyyy"/>
    <numFmt numFmtId="168" formatCode="[Red]\+0;\-0;0"/>
    <numFmt numFmtId="169" formatCode="[Red]\+0.0;\-0.0;0.0"/>
  </numFmts>
  <fonts count="1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4"/>
      <name val="Arial"/>
      <family val="2"/>
    </font>
    <font>
      <sz val="14.5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sz val="10"/>
      <color indexed="9"/>
      <name val="MS Sans Serif"/>
      <family val="2"/>
    </font>
    <font>
      <sz val="11.5"/>
      <name val="Arial"/>
      <family val="2"/>
    </font>
    <font>
      <b/>
      <sz val="10"/>
      <name val="MS Sans Serif"/>
      <family val="2"/>
    </font>
    <font>
      <sz val="16.5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textRotation="75" wrapText="1"/>
    </xf>
    <xf numFmtId="0" fontId="0" fillId="2" borderId="1" xfId="0" applyFill="1" applyBorder="1" applyAlignment="1">
      <alignment/>
    </xf>
    <xf numFmtId="164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3" fillId="2" borderId="1" xfId="20" applyNumberFormat="1" applyFill="1" applyBorder="1" applyAlignment="1">
      <alignment horizontal="right"/>
    </xf>
    <xf numFmtId="164" fontId="3" fillId="2" borderId="1" xfId="2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2" borderId="1" xfId="0" applyFont="1" applyFill="1" applyBorder="1" applyAlignment="1">
      <alignment textRotation="75"/>
    </xf>
    <xf numFmtId="164" fontId="0" fillId="3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2" borderId="1" xfId="20" applyNumberFormat="1" applyFont="1" applyFill="1" applyBorder="1" applyAlignment="1">
      <alignment/>
    </xf>
    <xf numFmtId="164" fontId="3" fillId="5" borderId="1" xfId="20" applyNumberFormat="1" applyFill="1" applyBorder="1" applyAlignment="1">
      <alignment horizontal="right"/>
    </xf>
    <xf numFmtId="165" fontId="3" fillId="5" borderId="1" xfId="20" applyNumberFormat="1" applyFill="1" applyBorder="1" applyAlignment="1">
      <alignment horizontal="right"/>
    </xf>
    <xf numFmtId="0" fontId="0" fillId="4" borderId="0" xfId="0" applyFill="1" applyBorder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Alignment="1">
      <alignment horizontal="left"/>
    </xf>
    <xf numFmtId="168" fontId="0" fillId="2" borderId="1" xfId="0" applyNumberFormat="1" applyFill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2" fillId="2" borderId="1" xfId="0" applyFont="1" applyFill="1" applyBorder="1" applyAlignment="1">
      <alignment horizontal="right"/>
    </xf>
    <xf numFmtId="166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/>
      <protection/>
    </xf>
    <xf numFmtId="165" fontId="0" fillId="3" borderId="1" xfId="20" applyNumberFormat="1" applyFont="1" applyFill="1" applyBorder="1" applyAlignment="1">
      <alignment/>
    </xf>
    <xf numFmtId="165" fontId="0" fillId="2" borderId="1" xfId="20" applyNumberFormat="1" applyFont="1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0" fillId="2" borderId="1" xfId="2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64" fontId="0" fillId="5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3" fillId="4" borderId="0" xfId="0" applyFont="1" applyFill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ooku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YTD Total Calls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1"/>
          <c:tx>
            <c:v>Total Calls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YTD_wo!$B$6:$M$6</c:f>
              <c:strCache/>
            </c:strRef>
          </c:cat>
          <c:val>
            <c:numRef>
              <c:f>YTD_wo!$B$18:$M$18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042461"/>
        <c:axId val="24837830"/>
      </c:barChart>
      <c:lineChart>
        <c:grouping val="standard"/>
        <c:varyColors val="0"/>
        <c:ser>
          <c:idx val="1"/>
          <c:order val="0"/>
          <c:tx>
            <c:strRef>
              <c:f>YTD_wo!$A$20</c:f>
              <c:strCache>
                <c:ptCount val="1"/>
                <c:pt idx="0">
                  <c:v>YTD 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YTD_wo!$B$6:$M$6</c:f>
              <c:strCache/>
            </c:strRef>
          </c:cat>
          <c:val>
            <c:numRef>
              <c:f>YTD_wo!$B$20:$M$20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42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Jan_wo!$A$7:$A$17</c:f>
              <c:strCache/>
            </c:strRef>
          </c:cat>
          <c:val>
            <c:numRef>
              <c:f>Jan_wo!$B$7:$B$17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481479"/>
        <c:axId val="1006720"/>
      </c:barChart>
      <c:catAx>
        <c:axId val="22481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Jan_wo!$A$7:$A$17</c:f>
              <c:strCache/>
            </c:strRef>
          </c:cat>
          <c:val>
            <c:numRef>
              <c:f>Jan_wo!$H$7:$H$17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Jan_wo!$A$7:$A$17</c:f>
              <c:strCache/>
            </c:strRef>
          </c:cat>
          <c:val>
            <c:numRef>
              <c:f>Jan_wo!$J$7:$J$17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2810331"/>
        <c:axId val="28422068"/>
      </c:barChart>
      <c:catAx>
        <c:axId val="62810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Feb_wo!$A$7:$A$17</c:f>
              <c:strCache/>
            </c:strRef>
          </c:cat>
          <c:val>
            <c:numRef>
              <c:f>Feb_wo!$B$7:$B$17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472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Feb_wo!$A$7:$A$17</c:f>
              <c:strCache/>
            </c:strRef>
          </c:cat>
          <c:val>
            <c:numRef>
              <c:f>Feb_wo!$H$7:$H$17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Feb_wo!$A$7:$A$17</c:f>
              <c:strCache/>
            </c:strRef>
          </c:cat>
          <c:val>
            <c:numRef>
              <c:f>Feb_wo!$J$7:$J$17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Mar_wo!$A$7:$A$17</c:f>
              <c:strCache/>
            </c:strRef>
          </c:cat>
          <c:val>
            <c:numRef>
              <c:f>Mar_wo!$B$7:$B$17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Mar_wo!$A$7:$A$17</c:f>
              <c:strCache/>
            </c:strRef>
          </c:cat>
          <c:val>
            <c:numRef>
              <c:f>Mar_wo!$H$7:$H$17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28893"/>
        <c:axId val="37160038"/>
      </c:barChart>
      <c:catAx>
        <c:axId val="4128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8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Mar_wo!$A$7:$A$17</c:f>
              <c:strCache/>
            </c:strRef>
          </c:cat>
          <c:val>
            <c:numRef>
              <c:f>Mar_wo!$J$7:$J$17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Apr_wo!$A$7:$A$17</c:f>
              <c:strCache/>
            </c:strRef>
          </c:cat>
          <c:val>
            <c:numRef>
              <c:f>Apr_wo!$B$7:$B$17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795601"/>
        <c:axId val="507226"/>
      </c:barChart>
      <c:catAx>
        <c:axId val="44795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Total Completion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YTD_wo!$A$73</c:f>
              <c:strCache>
                <c:ptCount val="1"/>
                <c:pt idx="0">
                  <c:v>Total Completion Time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YTD_wo!$B$61:$M$61</c:f>
              <c:strCache/>
            </c:strRef>
          </c:cat>
          <c:val>
            <c:numRef>
              <c:f>YTD_wo!$B$73:$M$73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213879"/>
        <c:axId val="65707184"/>
      </c:barChart>
      <c:lineChart>
        <c:grouping val="standard"/>
        <c:varyColors val="0"/>
        <c:ser>
          <c:idx val="1"/>
          <c:order val="1"/>
          <c:tx>
            <c:strRef>
              <c:f>YTD_wo!$A$75</c:f>
              <c:strCache>
                <c:ptCount val="1"/>
                <c:pt idx="0">
                  <c:v>YTD 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YTD_wo!$B$61:$M$61</c:f>
              <c:strCache/>
            </c:strRef>
          </c:cat>
          <c:val>
            <c:numRef>
              <c:f>YTD_wo!$B$75:$M$75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Apr_wo!$A$7:$A$17</c:f>
              <c:strCache/>
            </c:strRef>
          </c:cat>
          <c:val>
            <c:numRef>
              <c:f>Apr_wo!$H$7:$H$17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Apr_wo!$A$7:$A$17</c:f>
              <c:strCache/>
            </c:strRef>
          </c:cat>
          <c:val>
            <c:numRef>
              <c:f>Apr_wo!$J$7:$J$17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223525"/>
        <c:axId val="39576270"/>
      </c:barChart>
      <c:catAx>
        <c:axId val="34223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May_wo!$A$7:$A$17</c:f>
              <c:strCache/>
            </c:strRef>
          </c:cat>
          <c:val>
            <c:numRef>
              <c:f>May_wo!$B$7:$B$17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642111"/>
        <c:axId val="51561272"/>
      </c:barChart>
      <c:catAx>
        <c:axId val="206421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May_wo!$A$7:$A$17</c:f>
              <c:strCache/>
            </c:strRef>
          </c:cat>
          <c:val>
            <c:numRef>
              <c:f>May_wo!$H$7:$H$17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May_wo!$A$7:$A$17</c:f>
              <c:strCache/>
            </c:strRef>
          </c:cat>
          <c:val>
            <c:numRef>
              <c:f>May_wo!$J$7:$J$17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203539"/>
        <c:axId val="64831852"/>
      </c:barChart>
      <c:catAx>
        <c:axId val="7203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Jun_wo!$A$7:$A$17</c:f>
              <c:strCache/>
            </c:strRef>
          </c:cat>
          <c:val>
            <c:numRef>
              <c:f>Jun_wo!$B$7:$B$17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615757"/>
        <c:axId val="16888630"/>
      </c:barChart>
      <c:catAx>
        <c:axId val="46615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Jun_wo!$A$7:$A$17</c:f>
              <c:strCache/>
            </c:strRef>
          </c:cat>
          <c:val>
            <c:numRef>
              <c:f>Jun_wo!$H$7:$H$17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7779943"/>
        <c:axId val="25801760"/>
      </c:barChart>
      <c:catAx>
        <c:axId val="177799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Jun_wo!$A$7:$A$17</c:f>
              <c:strCache/>
            </c:strRef>
          </c:cat>
          <c:val>
            <c:numRef>
              <c:f>Jun_wo!$J$7:$J$17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0889249"/>
        <c:axId val="9567786"/>
      </c:barChart>
      <c:catAx>
        <c:axId val="30889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Jul_wo!$A$7:$A$17</c:f>
              <c:strCache/>
            </c:strRef>
          </c:cat>
          <c:val>
            <c:numRef>
              <c:f>Jul_wo!$B$7:$B$17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001211"/>
        <c:axId val="36793172"/>
      </c:barChart>
      <c:catAx>
        <c:axId val="19001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012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Jul_wo!$A$7:$A$17</c:f>
              <c:strCache/>
            </c:strRef>
          </c:cat>
          <c:val>
            <c:numRef>
              <c:f>Jul_wo!$H$7:$H$17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2703093"/>
        <c:axId val="27456926"/>
      </c:barChart>
      <c:catAx>
        <c:axId val="62703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Average Response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YTD_wo!$A$128</c:f>
              <c:strCache>
                <c:ptCount val="1"/>
                <c:pt idx="0">
                  <c:v>Average Resp. Time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YTD_wo!$B$116:$M$116</c:f>
              <c:strCache/>
            </c:strRef>
          </c:cat>
          <c:val>
            <c:numRef>
              <c:f>YTD_wo!$B$128:$M$128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493745"/>
        <c:axId val="20681658"/>
      </c:barChart>
      <c:lineChart>
        <c:grouping val="standard"/>
        <c:varyColors val="0"/>
        <c:ser>
          <c:idx val="1"/>
          <c:order val="1"/>
          <c:tx>
            <c:strRef>
              <c:f>YTD_wo!$A$129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YTD_wo!$B$116:$M$116</c:f>
              <c:strCache/>
            </c:strRef>
          </c:cat>
          <c:val>
            <c:numRef>
              <c:f>YTD_wo!$B$129:$M$129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Jul_wo!$A$7:$A$17</c:f>
              <c:strCache/>
            </c:strRef>
          </c:cat>
          <c:val>
            <c:numRef>
              <c:f>Jul_wo!$J$7:$J$17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Aug_wo!$A$7:$A$17</c:f>
              <c:strCache/>
            </c:strRef>
          </c:cat>
          <c:val>
            <c:numRef>
              <c:f>Aug_wo!$B$7:$B$17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7657673"/>
        <c:axId val="24701330"/>
      </c:barChart>
      <c:catAx>
        <c:axId val="17657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Aug_wo!$A$7:$A$17</c:f>
              <c:strCache/>
            </c:strRef>
          </c:cat>
          <c:val>
            <c:numRef>
              <c:f>Aug_wo!$H$7:$H$17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985379"/>
        <c:axId val="54650684"/>
      </c:barChart>
      <c:catAx>
        <c:axId val="20985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985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Aug_wo!$A$7:$A$17</c:f>
              <c:strCache/>
            </c:strRef>
          </c:cat>
          <c:val>
            <c:numRef>
              <c:f>Aug_wo!$J$7:$J$17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094109"/>
        <c:axId val="64629254"/>
      </c:barChart>
      <c:catAx>
        <c:axId val="220941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Sep_wo!$A$7:$A$17</c:f>
              <c:strCache/>
            </c:strRef>
          </c:cat>
          <c:val>
            <c:numRef>
              <c:f>Sep_wo!$B$7:$B$17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792375"/>
        <c:axId val="478192"/>
      </c:barChart>
      <c:catAx>
        <c:axId val="447923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8192"/>
        <c:crosses val="autoZero"/>
        <c:auto val="1"/>
        <c:lblOffset val="100"/>
        <c:noMultiLvlLbl val="0"/>
      </c:catAx>
      <c:valAx>
        <c:axId val="4781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Sep_wo!$A$7:$A$17</c:f>
              <c:strCache/>
            </c:strRef>
          </c:cat>
          <c:val>
            <c:numRef>
              <c:f>Sep_wo!$H$7:$H$17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03729"/>
        <c:axId val="38733562"/>
      </c:barChart>
      <c:catAx>
        <c:axId val="4303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Sep_wo!$A$7:$A$17</c:f>
              <c:strCache/>
            </c:strRef>
          </c:cat>
          <c:val>
            <c:numRef>
              <c:f>Sep_wo!$J$7:$J$17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057739"/>
        <c:axId val="50410788"/>
      </c:barChart>
      <c:catAx>
        <c:axId val="13057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Oct_wo!$A$7:$A$17</c:f>
              <c:strCache/>
            </c:strRef>
          </c:cat>
          <c:val>
            <c:numRef>
              <c:f>Oct_wo!$B$7:$B$17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043909"/>
        <c:axId val="56741998"/>
      </c:barChart>
      <c:catAx>
        <c:axId val="51043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439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Oct_wo!$A$7:$A$17</c:f>
              <c:strCache/>
            </c:strRef>
          </c:cat>
          <c:val>
            <c:numRef>
              <c:f>Oct_wo!$H$7:$H$17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0915935"/>
        <c:axId val="32699096"/>
      </c:barChart>
      <c:catAx>
        <c:axId val="40915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Oct_wo!$A$7:$A$17</c:f>
              <c:strCache/>
            </c:strRef>
          </c:cat>
          <c:val>
            <c:numRef>
              <c:f>Oct_wo!$J$7:$J$17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856409"/>
        <c:axId val="31381090"/>
      </c:barChart>
      <c:catAx>
        <c:axId val="25856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Total Calls (Billable vs. Non-billable)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YTD_wo!$A$158</c:f>
              <c:strCache>
                <c:ptCount val="1"/>
                <c:pt idx="0">
                  <c:v>Billable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YTD_wo!$B$157:$M$157</c:f>
              <c:strCache/>
            </c:strRef>
          </c:cat>
          <c:val>
            <c:numRef>
              <c:f>YTD_wo!$B$158:$M$158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YTD_wo!$A$159</c:f>
              <c:strCache>
                <c:ptCount val="1"/>
                <c:pt idx="0">
                  <c:v>Non-billable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YTD_wo!$B$157:$M$157</c:f>
              <c:strCache/>
            </c:strRef>
          </c:cat>
          <c:val>
            <c:numRef>
              <c:f>YTD_wo!$B$159:$M$159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9171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Nov_wo!$A$7:$A$17</c:f>
              <c:strCache/>
            </c:strRef>
          </c:cat>
          <c:val>
            <c:numRef>
              <c:f>Nov_wo!$B$7:$B$17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994355"/>
        <c:axId val="58840332"/>
      </c:barChart>
      <c:catAx>
        <c:axId val="139943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Nov_wo!$A$7:$A$17</c:f>
              <c:strCache/>
            </c:strRef>
          </c:cat>
          <c:val>
            <c:numRef>
              <c:f>Nov_wo!$H$7:$H$17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800941"/>
        <c:axId val="1337558"/>
      </c:barChart>
      <c:catAx>
        <c:axId val="598009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00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Nov_wo!$A$7:$A$17</c:f>
              <c:strCache/>
            </c:strRef>
          </c:cat>
          <c:val>
            <c:numRef>
              <c:f>Nov_wo!$J$7:$J$17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2038023"/>
        <c:axId val="41233344"/>
      </c:barChart>
      <c:catAx>
        <c:axId val="12038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038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25"/>
          <c:w val="0.97125"/>
          <c:h val="0.877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Dec_wo!$A$7:$A$17</c:f>
              <c:strCache/>
            </c:strRef>
          </c:cat>
          <c:val>
            <c:numRef>
              <c:f>Dec_wo!$B$7:$B$17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5555777"/>
        <c:axId val="51566538"/>
      </c:barChart>
      <c:catAx>
        <c:axId val="355557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555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Completion Time (Hours)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775"/>
          <c:w val="0.97225"/>
          <c:h val="0.868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Dec_wo!$A$7:$A$17</c:f>
              <c:strCache/>
            </c:strRef>
          </c:cat>
          <c:val>
            <c:numRef>
              <c:f>Dec_wo!$H$7:$H$17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445659"/>
        <c:axId val="16140020"/>
      </c:barChart>
      <c:catAx>
        <c:axId val="61445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Response Time (Minutes)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25"/>
          <c:h val="0.87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Dec_wo!$A$7:$A$17</c:f>
              <c:strCache/>
            </c:strRef>
          </c:cat>
          <c:val>
            <c:numRef>
              <c:f>Dec_wo!$J$7:$J$17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042453"/>
        <c:axId val="32273214"/>
      </c:barChart>
      <c:catAx>
        <c:axId val="11042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t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Jan_pm!$B$6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Jan_pm!$A$7:$A$17</c:f>
              <c:strCache/>
            </c:strRef>
          </c:cat>
          <c:val>
            <c:numRef>
              <c:f>Jan_pm!$B$7:$B$17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Jan_pm!$E$6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Jan_pm!$A$7:$A$17</c:f>
              <c:strCache/>
            </c:strRef>
          </c:cat>
          <c:val>
            <c:numRef>
              <c:f>Jan_pm!$E$7:$E$17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023471"/>
        <c:axId val="63993512"/>
      </c:barChart>
      <c:catAx>
        <c:axId val="22023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Jan_pm!$J$6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Jan_pm!$A$7:$A$17</c:f>
              <c:strCache/>
            </c:strRef>
          </c:cat>
          <c:val>
            <c:numRef>
              <c:f>Jan_pm!$J$7:$J$17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Jan_pm!$L$6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Jan_pm!$A$7:$A$17</c:f>
              <c:strCache/>
            </c:strRef>
          </c:cat>
          <c:val>
            <c:numRef>
              <c:f>Jan_pm!$L$7:$L$17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Jan_pm!$Q$6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Jan_pm!$A$7:$A$17</c:f>
              <c:strCache/>
            </c:strRef>
          </c:cat>
          <c:val>
            <c:numRef>
              <c:f>Jan_pm!$Q$7:$Q$17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070697"/>
        <c:axId val="16091954"/>
      </c:barChart>
      <c:catAx>
        <c:axId val="39070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Feb_pm!$B$6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Feb_pm!$A$7:$A$17</c:f>
              <c:strCache/>
            </c:strRef>
          </c:cat>
          <c:val>
            <c:numRef>
              <c:f>Feb_pm!$B$7:$B$17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Feb_pm!$E$6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Feb_pm!$A$7:$A$17</c:f>
              <c:strCache/>
            </c:strRef>
          </c:cat>
          <c:val>
            <c:numRef>
              <c:f>Feb_pm!$E$7:$E$17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Feb_pm!$J$6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Feb_pm!$A$7:$A$17</c:f>
              <c:strCache/>
            </c:strRef>
          </c:cat>
          <c:val>
            <c:numRef>
              <c:f>Feb_pm!$J$7:$J$17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Feb_pm!$L$6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Feb_pm!$A$7:$A$17</c:f>
              <c:strCache/>
            </c:strRef>
          </c:cat>
          <c:val>
            <c:numRef>
              <c:f>Feb_pm!$L$7:$L$17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Feb_pm!$Q$6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Feb_pm!$A$7:$A$17</c:f>
              <c:strCache/>
            </c:strRef>
          </c:cat>
          <c:val>
            <c:numRef>
              <c:f>Feb_pm!$Q$7:$Q$17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Total Calls (by Priority)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7225"/>
          <c:w val="0.814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YTD_wo!$A$195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YTD_wo!$B$194:$M$194</c:f>
              <c:strCache/>
            </c:strRef>
          </c:cat>
          <c:val>
            <c:numRef>
              <c:f>YTD_wo!$B$195:$M$195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YTD_wo!$A$196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YTD_wo!$B$194:$M$194</c:f>
              <c:strCache/>
            </c:strRef>
          </c:cat>
          <c:val>
            <c:numRef>
              <c:f>YTD_wo!$B$196:$M$196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YTD_wo!$A$197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YTD_wo!$B$194:$M$194</c:f>
              <c:strCache/>
            </c:strRef>
          </c:cat>
          <c:val>
            <c:numRef>
              <c:f>YTD_wo!$B$197:$M$197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543237"/>
        <c:axId val="65344814"/>
      </c:bar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43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439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Mar_pm!$B$6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Mar_pm!$A$7:$A$17</c:f>
              <c:strCache/>
            </c:strRef>
          </c:cat>
          <c:val>
            <c:numRef>
              <c:f>Mar_pm!$B$7:$B$17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Mar_pm!$A$7:$A$17</c:f>
              <c:strCache/>
            </c:strRef>
          </c:cat>
          <c:val>
            <c:numRef>
              <c:f>Mar_pm!$E$7:$E$17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Mar_pm!$J$6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Mar_pm!$A$7:$A$17</c:f>
              <c:strCache/>
            </c:strRef>
          </c:cat>
          <c:val>
            <c:numRef>
              <c:f>Mar_pm!$J$7:$J$17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Mar_pm!$A$7:$A$17</c:f>
              <c:strCache/>
            </c:strRef>
          </c:cat>
          <c:val>
            <c:numRef>
              <c:f>Mar_pm!$L$7:$L$17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Mar_pm!$A$7:$A$17</c:f>
              <c:strCache/>
            </c:strRef>
          </c:cat>
          <c:val>
            <c:numRef>
              <c:f>Mar_pm!$Q$7:$Q$17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Apr_pm!$B$6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Apr_pm!$A$7:$A$17</c:f>
              <c:strCache/>
            </c:strRef>
          </c:cat>
          <c:val>
            <c:numRef>
              <c:f>Apr_pm!$B$7:$B$17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Apr_pm!$E$6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Apr_pm!$A$7:$A$17</c:f>
              <c:strCache/>
            </c:strRef>
          </c:cat>
          <c:val>
            <c:numRef>
              <c:f>Apr_pm!$E$7:$E$17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Apr_pm!$J$6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Apr_pm!$A$7:$A$17</c:f>
              <c:strCache/>
            </c:strRef>
          </c:cat>
          <c:val>
            <c:numRef>
              <c:f>Apr_pm!$J$7:$J$17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Apr_pm!$L$6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Apr_pm!$A$7:$A$17</c:f>
              <c:strCache/>
            </c:strRef>
          </c:cat>
          <c:val>
            <c:numRef>
              <c:f>Apr_pm!$L$7:$L$17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Apr_pm!$Q$6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Apr_pm!$A$7:$A$17</c:f>
              <c:strCache/>
            </c:strRef>
          </c:cat>
          <c:val>
            <c:numRef>
              <c:f>Apr_pm!$Q$7:$Q$17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May_pm!$B$6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May_pm!$A$7:$A$17</c:f>
              <c:strCache/>
            </c:strRef>
          </c:cat>
          <c:val>
            <c:numRef>
              <c:f>May_pm!$B$7:$B$17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May_pm!$E$6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May_pm!$A$7:$A$17</c:f>
              <c:strCache/>
            </c:strRef>
          </c:cat>
          <c:val>
            <c:numRef>
              <c:f>May_pm!$E$7:$E$17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653567"/>
        <c:axId val="12337784"/>
      </c:barChart>
      <c:catAx>
        <c:axId val="38653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May_pm!$J$6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May_pm!$A$7:$A$17</c:f>
              <c:strCache/>
            </c:strRef>
          </c:cat>
          <c:val>
            <c:numRef>
              <c:f>May_pm!$J$7:$J$17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May_pm!$L$6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May_pm!$A$7:$A$17</c:f>
              <c:strCache/>
            </c:strRef>
          </c:cat>
          <c:val>
            <c:numRef>
              <c:f>May_pm!$L$7:$L$17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May_pm!$Q$6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May_pm!$A$7:$A$17</c:f>
              <c:strCache/>
            </c:strRef>
          </c:cat>
          <c:val>
            <c:numRef>
              <c:f>May_pm!$Q$7:$Q$17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Jun_pm!$B$6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Jun_pm!$A$7:$A$17</c:f>
              <c:strCache/>
            </c:strRef>
          </c:cat>
          <c:val>
            <c:numRef>
              <c:f>Jun_pm!$B$7:$B$17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Jun_pm!$A$7:$A$17</c:f>
              <c:strCache/>
            </c:strRef>
          </c:cat>
          <c:val>
            <c:numRef>
              <c:f>Jun_pm!$E$7:$E$17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656851"/>
        <c:axId val="14911660"/>
      </c:barChart>
      <c:catAx>
        <c:axId val="16568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Jun_pm!$J$6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Jun_pm!$A$7:$A$17</c:f>
              <c:strCache/>
            </c:strRef>
          </c:cat>
          <c:val>
            <c:numRef>
              <c:f>Jun_pm!$J$7:$J$17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Jun_pm!$A$7:$A$17</c:f>
              <c:strCache/>
            </c:strRef>
          </c:cat>
          <c:val>
            <c:numRef>
              <c:f>Jun_pm!$L$7:$L$17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Jun_pm!$Q$6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Jun_pm!$A$7:$A$17</c:f>
              <c:strCache/>
            </c:strRef>
          </c:cat>
          <c:val>
            <c:numRef>
              <c:f>Jun_pm!$Q$7:$Q$17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7096077"/>
        <c:axId val="66993782"/>
      </c:barChart>
      <c:catAx>
        <c:axId val="67096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Jul_pm!$B$6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Jul_pm!$A$7:$A$17</c:f>
              <c:strCache/>
            </c:strRef>
          </c:cat>
          <c:val>
            <c:numRef>
              <c:f>Jul_pm!$B$7:$B$17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Jul_pm!$E$6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Jul_pm!$A$7:$A$17</c:f>
              <c:strCache/>
            </c:strRef>
          </c:cat>
          <c:val>
            <c:numRef>
              <c:f>Jul_pm!$E$7:$E$17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6073127"/>
        <c:axId val="57787232"/>
      </c:barChart>
      <c:catAx>
        <c:axId val="66073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Jul_pm!$J$6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Jul_pm!$A$7:$A$17</c:f>
              <c:strCache/>
            </c:strRef>
          </c:cat>
          <c:val>
            <c:numRef>
              <c:f>Jul_pm!$J$7:$J$17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Jul_pm!$L$6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Jul_pm!$A$7:$A$17</c:f>
              <c:strCache/>
            </c:strRef>
          </c:cat>
          <c:val>
            <c:numRef>
              <c:f>Jul_pm!$L$7:$L$17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Jul_pm!$Q$6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Jul_pm!$A$7:$A$17</c:f>
              <c:strCache/>
            </c:strRef>
          </c:cat>
          <c:val>
            <c:numRef>
              <c:f>Jul_pm!$Q$7:$Q$17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323041"/>
        <c:axId val="50254186"/>
      </c:barChart>
      <c:catAx>
        <c:axId val="50323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Total Scheduled Tasks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YTD_pm!$A$18</c:f>
              <c:strCache>
                <c:ptCount val="1"/>
                <c:pt idx="0">
                  <c:v>Total Scheduled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YTD_pm!$B$6:$M$6</c:f>
              <c:strCache/>
            </c:strRef>
          </c:cat>
          <c:val>
            <c:numRef>
              <c:f>YTD_pm!$B$18:$M$18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232415"/>
        <c:axId val="58438552"/>
      </c:barChart>
      <c:lineChart>
        <c:grouping val="standard"/>
        <c:varyColors val="0"/>
        <c:ser>
          <c:idx val="1"/>
          <c:order val="1"/>
          <c:tx>
            <c:strRef>
              <c:f>YTD_pm!$A$20</c:f>
              <c:strCache>
                <c:ptCount val="1"/>
                <c:pt idx="0">
                  <c:v>YTD Average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YTD_pm!$B$6:$M$6</c:f>
              <c:strCache/>
            </c:strRef>
          </c:cat>
          <c:val>
            <c:numRef>
              <c:f>YTD_pm!$B$20:$M$20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1232415"/>
        <c:axId val="58438552"/>
      </c:line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324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Aug_pm!$B$6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Aug_pm!$A$7:$A$17</c:f>
              <c:strCache/>
            </c:strRef>
          </c:cat>
          <c:val>
            <c:numRef>
              <c:f>Aug_pm!$B$7:$B$17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Aug_pm!$E$6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Aug_pm!$A$7:$A$17</c:f>
              <c:strCache/>
            </c:strRef>
          </c:cat>
          <c:val>
            <c:numRef>
              <c:f>Aug_pm!$E$7:$E$17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634491"/>
        <c:axId val="44057236"/>
      </c:barChart>
      <c:catAx>
        <c:axId val="49634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Aug_pm!$J$6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Aug_pm!$A$7:$A$17</c:f>
              <c:strCache/>
            </c:strRef>
          </c:cat>
          <c:val>
            <c:numRef>
              <c:f>Aug_pm!$J$7:$J$17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Aug_pm!$L$6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Aug_pm!$A$7:$A$17</c:f>
              <c:strCache/>
            </c:strRef>
          </c:cat>
          <c:val>
            <c:numRef>
              <c:f>Aug_pm!$L$7:$L$17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Aug_pm!$Q$6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Aug_pm!$A$7:$A$17</c:f>
              <c:strCache/>
            </c:strRef>
          </c:cat>
          <c:val>
            <c:numRef>
              <c:f>Aug_pm!$Q$7:$Q$17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970805"/>
        <c:axId val="11866334"/>
      </c:barChart>
      <c:catAx>
        <c:axId val="60970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Sep_pm!$B$6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Sep_pm!$A$7:$A$17</c:f>
              <c:strCache/>
            </c:strRef>
          </c:cat>
          <c:val>
            <c:numRef>
              <c:f>Sep_pm!$B$7:$B$17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Sep_pm!$A$7:$A$17</c:f>
              <c:strCache/>
            </c:strRef>
          </c:cat>
          <c:val>
            <c:numRef>
              <c:f>Sep_pm!$E$7:$E$17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688143"/>
        <c:axId val="21648968"/>
      </c:barChart>
      <c:catAx>
        <c:axId val="39688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Sep_pm!$J$6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Sep_pm!$A$7:$A$17</c:f>
              <c:strCache/>
            </c:strRef>
          </c:cat>
          <c:val>
            <c:numRef>
              <c:f>Sep_pm!$J$7:$J$17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Sep_pm!$A$7:$A$17</c:f>
              <c:strCache/>
            </c:strRef>
          </c:cat>
          <c:val>
            <c:numRef>
              <c:f>Sep_pm!$L$7:$L$17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Sep_pm!$Q$6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Sep_pm!$A$7:$A$17</c:f>
              <c:strCache/>
            </c:strRef>
          </c:cat>
          <c:val>
            <c:numRef>
              <c:f>Sep_pm!$Q$7:$Q$17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622985"/>
        <c:axId val="8735954"/>
      </c:barChart>
      <c:catAx>
        <c:axId val="60622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Oct_pm!$B$6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Oct_pm!$A$7:$A$17</c:f>
              <c:strCache/>
            </c:strRef>
          </c:cat>
          <c:val>
            <c:numRef>
              <c:f>Oct_pm!$B$7:$B$17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Oct_pm!$E$6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Oct_pm!$A$7:$A$17</c:f>
              <c:strCache/>
            </c:strRef>
          </c:cat>
          <c:val>
            <c:numRef>
              <c:f>Oct_pm!$E$7:$E$17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514723"/>
        <c:axId val="36523644"/>
      </c:barChart>
      <c:catAx>
        <c:axId val="11514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auto val="1"/>
        <c:lblOffset val="100"/>
        <c:noMultiLvlLbl val="0"/>
      </c:catAx>
      <c:valAx>
        <c:axId val="365236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Oct_pm!$J$6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Oct_pm!$A$7:$A$17</c:f>
              <c:strCache/>
            </c:strRef>
          </c:cat>
          <c:val>
            <c:numRef>
              <c:f>Oct_pm!$J$7:$J$17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Oct_pm!$L$6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Oct_pm!$A$7:$A$17</c:f>
              <c:strCache/>
            </c:strRef>
          </c:cat>
          <c:val>
            <c:numRef>
              <c:f>Oct_pm!$L$7:$L$17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Oct_pm!$Q$6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Oct_pm!$A$7:$A$17</c:f>
              <c:strCache/>
            </c:strRef>
          </c:cat>
          <c:val>
            <c:numRef>
              <c:f>Oct_pm!$Q$7:$Q$17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277341"/>
        <c:axId val="5625158"/>
      </c:barChart>
      <c:catAx>
        <c:axId val="602773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Nov_pm!$B$6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Nov_pm!$A$7:$A$17</c:f>
              <c:strCache/>
            </c:strRef>
          </c:cat>
          <c:val>
            <c:numRef>
              <c:f>Nov_pm!$B$7:$B$17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Nov_pm!$E$6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Nov_pm!$A$7:$A$17</c:f>
              <c:strCache/>
            </c:strRef>
          </c:cat>
          <c:val>
            <c:numRef>
              <c:f>Nov_pm!$E$7:$E$17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626423"/>
        <c:axId val="52984624"/>
      </c:barChart>
      <c:catAx>
        <c:axId val="506264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Nov_pm!$J$6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Nov_pm!$A$7:$A$17</c:f>
              <c:strCache/>
            </c:strRef>
          </c:cat>
          <c:val>
            <c:numRef>
              <c:f>Nov_pm!$J$7:$J$17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Nov_pm!$L$6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Nov_pm!$A$7:$A$17</c:f>
              <c:strCache/>
            </c:strRef>
          </c:cat>
          <c:val>
            <c:numRef>
              <c:f>Nov_pm!$L$7:$L$17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Nov_pm!$Q$6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Nov_pm!$A$7:$A$17</c:f>
              <c:strCache/>
            </c:strRef>
          </c:cat>
          <c:val>
            <c:numRef>
              <c:f>Nov_pm!$Q$7:$Q$17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099569"/>
        <c:axId val="63896122"/>
      </c:barChart>
      <c:catAx>
        <c:axId val="7099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Tasks (Scheduled vs. Completed)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"/>
          <c:w val="0.806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Dec_pm!$B$6</c:f>
              <c:strCache>
                <c:ptCount val="1"/>
                <c:pt idx="0">
                  <c:v>Total Scheduled Tasks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Dec_pm!$A$7:$A$17</c:f>
              <c:strCache/>
            </c:strRef>
          </c:cat>
          <c:val>
            <c:numRef>
              <c:f>Dec_pm!$B$7:$B$17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Dec_pm!$E$6</c:f>
              <c:strCache>
                <c:ptCount val="1"/>
                <c:pt idx="0">
                  <c:v>Completed Tasks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Dec_pm!$A$7:$A$17</c:f>
              <c:strCache/>
            </c:strRef>
          </c:cat>
          <c:val>
            <c:numRef>
              <c:f>Dec_pm!$E$7:$E$17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194187"/>
        <c:axId val="8203364"/>
      </c:barChart>
      <c:catAx>
        <c:axId val="38194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94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PM Time (Hours)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2"/>
          <c:w val="0.66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Dec_pm!$J$6</c:f>
              <c:strCache>
                <c:ptCount val="1"/>
                <c:pt idx="0">
                  <c:v>Total Estimated Time (Hours)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Dec_pm!$A$7:$A$17</c:f>
              <c:strCache/>
            </c:strRef>
          </c:cat>
          <c:val>
            <c:numRef>
              <c:f>Dec_pm!$J$7:$J$17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Dec_pm!$L$6</c:f>
              <c:strCache>
                <c:ptCount val="1"/>
                <c:pt idx="0">
                  <c:v>Total Completion Time (Hours) 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Dec_pm!$A$7:$A$17</c:f>
              <c:strCache/>
            </c:strRef>
          </c:cat>
          <c:val>
            <c:numRef>
              <c:f>Dec_pm!$L$7:$L$17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Dec_pm!$Q$6</c:f>
              <c:strCache>
                <c:ptCount val="1"/>
                <c:pt idx="0">
                  <c:v>Work Order Completion Time (Hours) *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Dec_pm!$A$7:$A$17</c:f>
              <c:strCache/>
            </c:strRef>
          </c:cat>
          <c:val>
            <c:numRef>
              <c:f>Dec_pm!$Q$7:$Q$17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721413"/>
        <c:axId val="60492718"/>
      </c:barChart>
      <c:catAx>
        <c:axId val="6721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426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Estimated Completion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YTD_pm!$A$128</c:f>
              <c:strCache>
                <c:ptCount val="1"/>
                <c:pt idx="0">
                  <c:v>Total Estimated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YTD_pm!$B$116:$M$116</c:f>
              <c:strCache/>
            </c:strRef>
          </c:cat>
          <c:val>
            <c:numRef>
              <c:f>YTD_pm!$B$128:$M$128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184921"/>
        <c:axId val="35902242"/>
      </c:barChart>
      <c:lineChart>
        <c:grouping val="standard"/>
        <c:varyColors val="0"/>
        <c:ser>
          <c:idx val="1"/>
          <c:order val="1"/>
          <c:tx>
            <c:strRef>
              <c:f>YTD_pm!$A$130</c:f>
              <c:strCache>
                <c:ptCount val="1"/>
                <c:pt idx="0">
                  <c:v>YTD Average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YTD_pm!$B$116:$M$116</c:f>
              <c:strCache/>
            </c:strRef>
          </c:cat>
          <c:val>
            <c:numRef>
              <c:f>YTD_pm!$B$130:$M$130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Actual Completion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YTD_pm!$A$183</c:f>
              <c:strCache>
                <c:ptCount val="1"/>
                <c:pt idx="0">
                  <c:v>Total Actual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YTD_pm!$B$171:$M$171</c:f>
              <c:strCache/>
            </c:strRef>
          </c:cat>
          <c:val>
            <c:numRef>
              <c:f>YTD_pm!$B$183:$M$183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YTD_pm!$A$128</c:f>
              <c:strCache>
                <c:ptCount val="1"/>
                <c:pt idx="0">
                  <c:v>Total Estimated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YTD_pm!$B$171:$M$171</c:f>
              <c:strCache/>
            </c:strRef>
          </c:cat>
          <c:val>
            <c:numRef>
              <c:f>YTD_pm!$B$128:$M$128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684723"/>
        <c:axId val="22400460"/>
      </c:bar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684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YTD Tasks (Scheduled vs. Completed)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YTD_pm!$A$73</c:f>
              <c:strCache>
                <c:ptCount val="1"/>
                <c:pt idx="0">
                  <c:v>Total Completed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YTD_pm!$B$61:$M$61</c:f>
              <c:strCache/>
            </c:strRef>
          </c:cat>
          <c:val>
            <c:numRef>
              <c:f>YTD_pm!$B$73:$M$73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YTD_pm!$A$18</c:f>
              <c:strCache>
                <c:ptCount val="1"/>
                <c:pt idx="0">
                  <c:v>Total Scheduled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YTD_pm!$B$61:$M$61</c:f>
              <c:strCache/>
            </c:strRef>
          </c:cat>
          <c:val>
            <c:numRef>
              <c:f>YTD_pm!$B$18:$M$18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7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10.emf" /><Relationship Id="rId3" Type="http://schemas.openxmlformats.org/officeDocument/2006/relationships/image" Target="../media/image71.emf" /><Relationship Id="rId4" Type="http://schemas.openxmlformats.org/officeDocument/2006/relationships/image" Target="../media/image1.emf" /><Relationship Id="rId5" Type="http://schemas.openxmlformats.org/officeDocument/2006/relationships/image" Target="../media/image9.emf" /><Relationship Id="rId6" Type="http://schemas.openxmlformats.org/officeDocument/2006/relationships/image" Target="../media/image40.emf" /><Relationship Id="rId7" Type="http://schemas.openxmlformats.org/officeDocument/2006/relationships/image" Target="../media/image44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Relationship Id="rId10" Type="http://schemas.openxmlformats.org/officeDocument/2006/relationships/image" Target="../media/image6.emf" /><Relationship Id="rId11" Type="http://schemas.openxmlformats.org/officeDocument/2006/relationships/image" Target="../media/image48.emf" /><Relationship Id="rId12" Type="http://schemas.openxmlformats.org/officeDocument/2006/relationships/image" Target="../media/image39.emf" /><Relationship Id="rId13" Type="http://schemas.openxmlformats.org/officeDocument/2006/relationships/image" Target="../media/image37.emf" /><Relationship Id="rId14" Type="http://schemas.openxmlformats.org/officeDocument/2006/relationships/image" Target="../media/image51.emf" /><Relationship Id="rId15" Type="http://schemas.openxmlformats.org/officeDocument/2006/relationships/image" Target="../media/image46.emf" /><Relationship Id="rId16" Type="http://schemas.openxmlformats.org/officeDocument/2006/relationships/image" Target="../media/image47.emf" /><Relationship Id="rId17" Type="http://schemas.openxmlformats.org/officeDocument/2006/relationships/image" Target="../media/image54.emf" /><Relationship Id="rId18" Type="http://schemas.openxmlformats.org/officeDocument/2006/relationships/image" Target="../media/image49.emf" /><Relationship Id="rId19" Type="http://schemas.openxmlformats.org/officeDocument/2006/relationships/image" Target="../media/image50.emf" /><Relationship Id="rId20" Type="http://schemas.openxmlformats.org/officeDocument/2006/relationships/image" Target="../media/image57.emf" /><Relationship Id="rId21" Type="http://schemas.openxmlformats.org/officeDocument/2006/relationships/image" Target="../media/image52.emf" /><Relationship Id="rId22" Type="http://schemas.openxmlformats.org/officeDocument/2006/relationships/image" Target="../media/image53.emf" /><Relationship Id="rId23" Type="http://schemas.openxmlformats.org/officeDocument/2006/relationships/image" Target="../media/image60.emf" /><Relationship Id="rId24" Type="http://schemas.openxmlformats.org/officeDocument/2006/relationships/image" Target="../media/image55.emf" /><Relationship Id="rId25" Type="http://schemas.openxmlformats.org/officeDocument/2006/relationships/image" Target="../media/image56.emf" /><Relationship Id="rId26" Type="http://schemas.openxmlformats.org/officeDocument/2006/relationships/image" Target="../media/image63.emf" /><Relationship Id="rId27" Type="http://schemas.openxmlformats.org/officeDocument/2006/relationships/image" Target="../media/image58.emf" /><Relationship Id="rId28" Type="http://schemas.openxmlformats.org/officeDocument/2006/relationships/image" Target="../media/image59.emf" /><Relationship Id="rId29" Type="http://schemas.openxmlformats.org/officeDocument/2006/relationships/image" Target="../media/image66.emf" /><Relationship Id="rId30" Type="http://schemas.openxmlformats.org/officeDocument/2006/relationships/image" Target="../media/image61.emf" /><Relationship Id="rId31" Type="http://schemas.openxmlformats.org/officeDocument/2006/relationships/image" Target="../media/image62.emf" /><Relationship Id="rId32" Type="http://schemas.openxmlformats.org/officeDocument/2006/relationships/image" Target="../media/image69.emf" /><Relationship Id="rId33" Type="http://schemas.openxmlformats.org/officeDocument/2006/relationships/image" Target="../media/image64.emf" /><Relationship Id="rId34" Type="http://schemas.openxmlformats.org/officeDocument/2006/relationships/image" Target="../media/image65.emf" /><Relationship Id="rId35" Type="http://schemas.openxmlformats.org/officeDocument/2006/relationships/image" Target="../media/image72.emf" /><Relationship Id="rId36" Type="http://schemas.openxmlformats.org/officeDocument/2006/relationships/image" Target="../media/image70.emf" /><Relationship Id="rId37" Type="http://schemas.openxmlformats.org/officeDocument/2006/relationships/image" Target="../media/image68.emf" /><Relationship Id="rId38" Type="http://schemas.openxmlformats.org/officeDocument/2006/relationships/image" Target="../media/image75.emf" /><Relationship Id="rId39" Type="http://schemas.openxmlformats.org/officeDocument/2006/relationships/image" Target="../media/image3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image" Target="../media/image4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image" Target="../media/image1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image" Target="../media/image1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image" Target="../media/image1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3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43.emf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78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7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image" Target="../media/image7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../media/image7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image" Target="../media/image3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19050</xdr:rowOff>
    </xdr:from>
    <xdr:to>
      <xdr:col>7</xdr:col>
      <xdr:colOff>304800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09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5</xdr:col>
      <xdr:colOff>304800</xdr:colOff>
      <xdr:row>5</xdr:row>
      <xdr:rowOff>161925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09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19050</xdr:rowOff>
    </xdr:from>
    <xdr:to>
      <xdr:col>2</xdr:col>
      <xdr:colOff>304800</xdr:colOff>
      <xdr:row>5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809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19050</xdr:rowOff>
    </xdr:from>
    <xdr:to>
      <xdr:col>5</xdr:col>
      <xdr:colOff>304800</xdr:colOff>
      <xdr:row>7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1143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6</xdr:row>
      <xdr:rowOff>19050</xdr:rowOff>
    </xdr:from>
    <xdr:to>
      <xdr:col>4</xdr:col>
      <xdr:colOff>0</xdr:colOff>
      <xdr:row>7</xdr:row>
      <xdr:rowOff>161925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1143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2</xdr:col>
      <xdr:colOff>304800</xdr:colOff>
      <xdr:row>7</xdr:row>
      <xdr:rowOff>161925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1143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19050</xdr:rowOff>
    </xdr:from>
    <xdr:to>
      <xdr:col>5</xdr:col>
      <xdr:colOff>304800</xdr:colOff>
      <xdr:row>9</xdr:row>
      <xdr:rowOff>161925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95575" y="1476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8</xdr:row>
      <xdr:rowOff>19050</xdr:rowOff>
    </xdr:from>
    <xdr:to>
      <xdr:col>4</xdr:col>
      <xdr:colOff>0</xdr:colOff>
      <xdr:row>9</xdr:row>
      <xdr:rowOff>161925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1476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19050</xdr:rowOff>
    </xdr:from>
    <xdr:to>
      <xdr:col>2</xdr:col>
      <xdr:colOff>304800</xdr:colOff>
      <xdr:row>9</xdr:row>
      <xdr:rowOff>161925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1476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19050</xdr:rowOff>
    </xdr:from>
    <xdr:to>
      <xdr:col>5</xdr:col>
      <xdr:colOff>304800</xdr:colOff>
      <xdr:row>11</xdr:row>
      <xdr:rowOff>161925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1809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10</xdr:row>
      <xdr:rowOff>19050</xdr:rowOff>
    </xdr:from>
    <xdr:to>
      <xdr:col>4</xdr:col>
      <xdr:colOff>0</xdr:colOff>
      <xdr:row>11</xdr:row>
      <xdr:rowOff>161925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81175" y="1809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19050</xdr:rowOff>
    </xdr:from>
    <xdr:to>
      <xdr:col>2</xdr:col>
      <xdr:colOff>304800</xdr:colOff>
      <xdr:row>11</xdr:row>
      <xdr:rowOff>161925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" y="1809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19050</xdr:rowOff>
    </xdr:from>
    <xdr:to>
      <xdr:col>5</xdr:col>
      <xdr:colOff>304800</xdr:colOff>
      <xdr:row>13</xdr:row>
      <xdr:rowOff>161925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95575" y="2143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12</xdr:row>
      <xdr:rowOff>19050</xdr:rowOff>
    </xdr:from>
    <xdr:to>
      <xdr:col>4</xdr:col>
      <xdr:colOff>0</xdr:colOff>
      <xdr:row>13</xdr:row>
      <xdr:rowOff>161925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81175" y="2143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19050</xdr:rowOff>
    </xdr:from>
    <xdr:to>
      <xdr:col>2</xdr:col>
      <xdr:colOff>304800</xdr:colOff>
      <xdr:row>13</xdr:row>
      <xdr:rowOff>161925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143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19050</xdr:rowOff>
    </xdr:from>
    <xdr:to>
      <xdr:col>5</xdr:col>
      <xdr:colOff>304800</xdr:colOff>
      <xdr:row>15</xdr:row>
      <xdr:rowOff>161925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5575" y="2476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14</xdr:row>
      <xdr:rowOff>19050</xdr:rowOff>
    </xdr:from>
    <xdr:to>
      <xdr:col>4</xdr:col>
      <xdr:colOff>0</xdr:colOff>
      <xdr:row>15</xdr:row>
      <xdr:rowOff>161925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81175" y="2476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19050</xdr:rowOff>
    </xdr:from>
    <xdr:to>
      <xdr:col>2</xdr:col>
      <xdr:colOff>304800</xdr:colOff>
      <xdr:row>15</xdr:row>
      <xdr:rowOff>161925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2476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19050</xdr:rowOff>
    </xdr:from>
    <xdr:to>
      <xdr:col>5</xdr:col>
      <xdr:colOff>304800</xdr:colOff>
      <xdr:row>17</xdr:row>
      <xdr:rowOff>161925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95575" y="28098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16</xdr:row>
      <xdr:rowOff>19050</xdr:rowOff>
    </xdr:from>
    <xdr:to>
      <xdr:col>4</xdr:col>
      <xdr:colOff>0</xdr:colOff>
      <xdr:row>17</xdr:row>
      <xdr:rowOff>161925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81175" y="28098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</xdr:rowOff>
    </xdr:from>
    <xdr:to>
      <xdr:col>2</xdr:col>
      <xdr:colOff>304800</xdr:colOff>
      <xdr:row>17</xdr:row>
      <xdr:rowOff>161925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6775" y="28098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19050</xdr:rowOff>
    </xdr:from>
    <xdr:to>
      <xdr:col>5</xdr:col>
      <xdr:colOff>304800</xdr:colOff>
      <xdr:row>19</xdr:row>
      <xdr:rowOff>161925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95575" y="3143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19050</xdr:rowOff>
    </xdr:from>
    <xdr:to>
      <xdr:col>4</xdr:col>
      <xdr:colOff>0</xdr:colOff>
      <xdr:row>19</xdr:row>
      <xdr:rowOff>161925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1175" y="3143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19050</xdr:rowOff>
    </xdr:from>
    <xdr:to>
      <xdr:col>2</xdr:col>
      <xdr:colOff>304800</xdr:colOff>
      <xdr:row>19</xdr:row>
      <xdr:rowOff>161925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66775" y="3143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19050</xdr:rowOff>
    </xdr:from>
    <xdr:to>
      <xdr:col>5</xdr:col>
      <xdr:colOff>304800</xdr:colOff>
      <xdr:row>21</xdr:row>
      <xdr:rowOff>161925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95575" y="3476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20</xdr:row>
      <xdr:rowOff>19050</xdr:rowOff>
    </xdr:from>
    <xdr:to>
      <xdr:col>4</xdr:col>
      <xdr:colOff>0</xdr:colOff>
      <xdr:row>21</xdr:row>
      <xdr:rowOff>161925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81175" y="3476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19050</xdr:rowOff>
    </xdr:from>
    <xdr:to>
      <xdr:col>2</xdr:col>
      <xdr:colOff>304800</xdr:colOff>
      <xdr:row>21</xdr:row>
      <xdr:rowOff>161925</xdr:rowOff>
    </xdr:to>
    <xdr:pic>
      <xdr:nvPicPr>
        <xdr:cNvPr id="27" name="Command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66775" y="3476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19050</xdr:rowOff>
    </xdr:from>
    <xdr:to>
      <xdr:col>5</xdr:col>
      <xdr:colOff>304800</xdr:colOff>
      <xdr:row>23</xdr:row>
      <xdr:rowOff>161925</xdr:rowOff>
    </xdr:to>
    <xdr:pic>
      <xdr:nvPicPr>
        <xdr:cNvPr id="28" name="Command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95575" y="3810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</xdr:row>
      <xdr:rowOff>19050</xdr:rowOff>
    </xdr:from>
    <xdr:to>
      <xdr:col>4</xdr:col>
      <xdr:colOff>0</xdr:colOff>
      <xdr:row>23</xdr:row>
      <xdr:rowOff>161925</xdr:rowOff>
    </xdr:to>
    <xdr:pic>
      <xdr:nvPicPr>
        <xdr:cNvPr id="29" name="Command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1175" y="3810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19050</xdr:rowOff>
    </xdr:from>
    <xdr:to>
      <xdr:col>2</xdr:col>
      <xdr:colOff>304800</xdr:colOff>
      <xdr:row>23</xdr:row>
      <xdr:rowOff>161925</xdr:rowOff>
    </xdr:to>
    <xdr:pic>
      <xdr:nvPicPr>
        <xdr:cNvPr id="30" name="Command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66775" y="3810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19050</xdr:rowOff>
    </xdr:from>
    <xdr:to>
      <xdr:col>5</xdr:col>
      <xdr:colOff>304800</xdr:colOff>
      <xdr:row>25</xdr:row>
      <xdr:rowOff>161925</xdr:rowOff>
    </xdr:to>
    <xdr:pic>
      <xdr:nvPicPr>
        <xdr:cNvPr id="31" name="Command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95575" y="4143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24</xdr:row>
      <xdr:rowOff>19050</xdr:rowOff>
    </xdr:from>
    <xdr:to>
      <xdr:col>4</xdr:col>
      <xdr:colOff>0</xdr:colOff>
      <xdr:row>25</xdr:row>
      <xdr:rowOff>161925</xdr:rowOff>
    </xdr:to>
    <xdr:pic>
      <xdr:nvPicPr>
        <xdr:cNvPr id="32" name="Command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781175" y="4143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19050</xdr:rowOff>
    </xdr:from>
    <xdr:to>
      <xdr:col>2</xdr:col>
      <xdr:colOff>304800</xdr:colOff>
      <xdr:row>25</xdr:row>
      <xdr:rowOff>161925</xdr:rowOff>
    </xdr:to>
    <xdr:pic>
      <xdr:nvPicPr>
        <xdr:cNvPr id="33" name="Command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66775" y="4143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19050</xdr:rowOff>
    </xdr:from>
    <xdr:to>
      <xdr:col>5</xdr:col>
      <xdr:colOff>304800</xdr:colOff>
      <xdr:row>27</xdr:row>
      <xdr:rowOff>161925</xdr:rowOff>
    </xdr:to>
    <xdr:pic>
      <xdr:nvPicPr>
        <xdr:cNvPr id="34" name="Command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95575" y="4476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26</xdr:row>
      <xdr:rowOff>19050</xdr:rowOff>
    </xdr:from>
    <xdr:to>
      <xdr:col>4</xdr:col>
      <xdr:colOff>0</xdr:colOff>
      <xdr:row>27</xdr:row>
      <xdr:rowOff>161925</xdr:rowOff>
    </xdr:to>
    <xdr:pic>
      <xdr:nvPicPr>
        <xdr:cNvPr id="35" name="Command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781175" y="4476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19050</xdr:rowOff>
    </xdr:from>
    <xdr:to>
      <xdr:col>2</xdr:col>
      <xdr:colOff>304800</xdr:colOff>
      <xdr:row>27</xdr:row>
      <xdr:rowOff>161925</xdr:rowOff>
    </xdr:to>
    <xdr:pic>
      <xdr:nvPicPr>
        <xdr:cNvPr id="36" name="Command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66775" y="4476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19050</xdr:rowOff>
    </xdr:from>
    <xdr:to>
      <xdr:col>5</xdr:col>
      <xdr:colOff>304800</xdr:colOff>
      <xdr:row>29</xdr:row>
      <xdr:rowOff>161925</xdr:rowOff>
    </xdr:to>
    <xdr:pic>
      <xdr:nvPicPr>
        <xdr:cNvPr id="37" name="CommandButton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695575" y="4810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28</xdr:row>
      <xdr:rowOff>19050</xdr:rowOff>
    </xdr:from>
    <xdr:to>
      <xdr:col>4</xdr:col>
      <xdr:colOff>0</xdr:colOff>
      <xdr:row>29</xdr:row>
      <xdr:rowOff>161925</xdr:rowOff>
    </xdr:to>
    <xdr:pic>
      <xdr:nvPicPr>
        <xdr:cNvPr id="38" name="CommandButton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81175" y="4810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19050</xdr:rowOff>
    </xdr:from>
    <xdr:to>
      <xdr:col>2</xdr:col>
      <xdr:colOff>304800</xdr:colOff>
      <xdr:row>29</xdr:row>
      <xdr:rowOff>161925</xdr:rowOff>
    </xdr:to>
    <xdr:pic>
      <xdr:nvPicPr>
        <xdr:cNvPr id="39" name="CommandButton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66775" y="4810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16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6677025"/>
        <a:ext cx="7105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171450</xdr:colOff>
      <xdr:row>0</xdr:row>
      <xdr:rowOff>114300</xdr:rowOff>
    </xdr:from>
    <xdr:to>
      <xdr:col>10</xdr:col>
      <xdr:colOff>0</xdr:colOff>
      <xdr:row>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90</xdr:row>
      <xdr:rowOff>0</xdr:rowOff>
    </xdr:from>
    <xdr:to>
      <xdr:col>16</xdr:col>
      <xdr:colOff>0</xdr:colOff>
      <xdr:row>109</xdr:row>
      <xdr:rowOff>0</xdr:rowOff>
    </xdr:to>
    <xdr:graphicFrame>
      <xdr:nvGraphicFramePr>
        <xdr:cNvPr id="3" name="Chart 3"/>
        <xdr:cNvGraphicFramePr/>
      </xdr:nvGraphicFramePr>
      <xdr:xfrm>
        <a:off x="0" y="16592550"/>
        <a:ext cx="71056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16</xdr:col>
      <xdr:colOff>0</xdr:colOff>
      <xdr:row>151</xdr:row>
      <xdr:rowOff>0</xdr:rowOff>
    </xdr:to>
    <xdr:graphicFrame>
      <xdr:nvGraphicFramePr>
        <xdr:cNvPr id="4" name="Chart 4"/>
        <xdr:cNvGraphicFramePr/>
      </xdr:nvGraphicFramePr>
      <xdr:xfrm>
        <a:off x="0" y="24403050"/>
        <a:ext cx="71056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16</xdr:col>
      <xdr:colOff>0</xdr:colOff>
      <xdr:row>186</xdr:row>
      <xdr:rowOff>0</xdr:rowOff>
    </xdr:to>
    <xdr:graphicFrame>
      <xdr:nvGraphicFramePr>
        <xdr:cNvPr id="5" name="Chart 5"/>
        <xdr:cNvGraphicFramePr/>
      </xdr:nvGraphicFramePr>
      <xdr:xfrm>
        <a:off x="0" y="31080075"/>
        <a:ext cx="710565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16</xdr:col>
      <xdr:colOff>0</xdr:colOff>
      <xdr:row>225</xdr:row>
      <xdr:rowOff>0</xdr:rowOff>
    </xdr:to>
    <xdr:graphicFrame>
      <xdr:nvGraphicFramePr>
        <xdr:cNvPr id="6" name="Chart 6"/>
        <xdr:cNvGraphicFramePr/>
      </xdr:nvGraphicFramePr>
      <xdr:xfrm>
        <a:off x="0" y="38404800"/>
        <a:ext cx="71056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190500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16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6677025"/>
        <a:ext cx="7105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0</xdr:colOff>
      <xdr:row>0</xdr:row>
      <xdr:rowOff>114300</xdr:rowOff>
    </xdr:from>
    <xdr:to>
      <xdr:col>14</xdr:col>
      <xdr:colOff>133350</xdr:colOff>
      <xdr:row>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145</xdr:row>
      <xdr:rowOff>0</xdr:rowOff>
    </xdr:from>
    <xdr:to>
      <xdr:col>16</xdr:col>
      <xdr:colOff>0</xdr:colOff>
      <xdr:row>164</xdr:row>
      <xdr:rowOff>0</xdr:rowOff>
    </xdr:to>
    <xdr:graphicFrame>
      <xdr:nvGraphicFramePr>
        <xdr:cNvPr id="3" name="Chart 3"/>
        <xdr:cNvGraphicFramePr/>
      </xdr:nvGraphicFramePr>
      <xdr:xfrm>
        <a:off x="0" y="26508075"/>
        <a:ext cx="71056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16</xdr:col>
      <xdr:colOff>0</xdr:colOff>
      <xdr:row>219</xdr:row>
      <xdr:rowOff>0</xdr:rowOff>
    </xdr:to>
    <xdr:graphicFrame>
      <xdr:nvGraphicFramePr>
        <xdr:cNvPr id="4" name="Chart 4"/>
        <xdr:cNvGraphicFramePr/>
      </xdr:nvGraphicFramePr>
      <xdr:xfrm>
        <a:off x="0" y="36423600"/>
        <a:ext cx="71056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16</xdr:col>
      <xdr:colOff>0</xdr:colOff>
      <xdr:row>109</xdr:row>
      <xdr:rowOff>0</xdr:rowOff>
    </xdr:to>
    <xdr:graphicFrame>
      <xdr:nvGraphicFramePr>
        <xdr:cNvPr id="5" name="Chart 5"/>
        <xdr:cNvGraphicFramePr/>
      </xdr:nvGraphicFramePr>
      <xdr:xfrm>
        <a:off x="0" y="16592550"/>
        <a:ext cx="710565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12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4300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29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181850"/>
        <a:ext cx="9229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0" y="12944475"/>
        <a:ext cx="9229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66675</xdr:rowOff>
    </xdr:from>
    <xdr:to>
      <xdr:col>3</xdr:col>
      <xdr:colOff>104775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667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5067300"/>
        <a:ext cx="6696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12</xdr:col>
      <xdr:colOff>247650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10506075"/>
        <a:ext cx="6696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247650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0" y="14878050"/>
        <a:ext cx="66960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1</xdr:row>
      <xdr:rowOff>19050</xdr:rowOff>
    </xdr:from>
    <xdr:to>
      <xdr:col>8</xdr:col>
      <xdr:colOff>19050</xdr:colOff>
      <xdr:row>3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76225"/>
          <a:ext cx="914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3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12" max="12" width="11.57421875" style="0" bestFit="1" customWidth="1"/>
  </cols>
  <sheetData>
    <row r="1" ht="23.25">
      <c r="A1" s="52" t="s">
        <v>135</v>
      </c>
    </row>
    <row r="2" spans="1:9" ht="12.75">
      <c r="A2" s="54" t="s">
        <v>120</v>
      </c>
      <c r="B2" s="55" t="str">
        <f>+raw_wo!C5</f>
        <v>ABC, Inc.</v>
      </c>
      <c r="C2" s="55"/>
      <c r="D2" s="55"/>
      <c r="E2" s="55"/>
      <c r="F2" s="55"/>
      <c r="G2" s="55"/>
      <c r="H2" s="55"/>
      <c r="I2" s="26"/>
    </row>
    <row r="3" spans="1:8" ht="12.75">
      <c r="A3" s="54" t="s">
        <v>121</v>
      </c>
      <c r="B3" s="55">
        <f>+raw_wo!C7</f>
        <v>2003</v>
      </c>
      <c r="H3" s="53" t="s">
        <v>141</v>
      </c>
    </row>
    <row r="4" ht="13.5" thickBot="1"/>
    <row r="5" spans="1:13" ht="12.75">
      <c r="A5" s="62" t="s">
        <v>122</v>
      </c>
      <c r="B5" s="56"/>
      <c r="C5" s="56"/>
      <c r="D5" s="56"/>
      <c r="E5" s="56"/>
      <c r="F5" s="56"/>
      <c r="G5" s="56"/>
      <c r="H5" s="57"/>
      <c r="I5" s="49"/>
      <c r="J5" s="49"/>
      <c r="K5" s="49"/>
      <c r="L5" s="49"/>
      <c r="M5" s="49"/>
    </row>
    <row r="6" spans="1:13" ht="13.5" thickBot="1">
      <c r="A6" s="63"/>
      <c r="B6" s="58"/>
      <c r="C6" s="58"/>
      <c r="D6" s="58"/>
      <c r="E6" s="58"/>
      <c r="F6" s="58"/>
      <c r="G6" s="58"/>
      <c r="H6" s="59"/>
      <c r="I6" s="49"/>
      <c r="J6" s="49"/>
      <c r="K6" s="49"/>
      <c r="L6" s="49"/>
      <c r="M6" s="49"/>
    </row>
    <row r="7" spans="1:13" ht="12.75">
      <c r="A7" s="62" t="s">
        <v>123</v>
      </c>
      <c r="B7" s="56"/>
      <c r="C7" s="56"/>
      <c r="D7" s="56"/>
      <c r="E7" s="56"/>
      <c r="F7" s="56"/>
      <c r="G7" s="56"/>
      <c r="H7" s="57"/>
      <c r="I7" s="49"/>
      <c r="J7" s="49"/>
      <c r="K7" s="49"/>
      <c r="L7" s="49"/>
      <c r="M7" s="49"/>
    </row>
    <row r="8" spans="1:13" ht="13.5" thickBot="1">
      <c r="A8" s="63"/>
      <c r="B8" s="58"/>
      <c r="C8" s="58"/>
      <c r="D8" s="58"/>
      <c r="E8" s="58"/>
      <c r="F8" s="58"/>
      <c r="G8" s="58"/>
      <c r="H8" s="59"/>
      <c r="I8" s="49"/>
      <c r="J8" s="49"/>
      <c r="K8" s="49"/>
      <c r="L8" s="49"/>
      <c r="M8" s="49"/>
    </row>
    <row r="9" spans="1:13" ht="12.75">
      <c r="A9" s="62" t="s">
        <v>125</v>
      </c>
      <c r="B9" s="56"/>
      <c r="C9" s="56"/>
      <c r="D9" s="56" t="s">
        <v>124</v>
      </c>
      <c r="E9" s="56"/>
      <c r="F9" s="56"/>
      <c r="G9" s="56"/>
      <c r="H9" s="57"/>
      <c r="I9" s="49"/>
      <c r="J9" s="49"/>
      <c r="K9" s="49"/>
      <c r="L9" s="49"/>
      <c r="M9" s="49"/>
    </row>
    <row r="10" spans="1:13" ht="13.5" thickBot="1">
      <c r="A10" s="63"/>
      <c r="B10" s="58"/>
      <c r="C10" s="58"/>
      <c r="D10" s="58"/>
      <c r="E10" s="58"/>
      <c r="F10" s="58"/>
      <c r="G10" s="58"/>
      <c r="H10" s="59"/>
      <c r="I10" s="49"/>
      <c r="J10" s="49"/>
      <c r="K10" s="49"/>
      <c r="L10" s="49"/>
      <c r="M10" s="49"/>
    </row>
    <row r="11" spans="1:13" ht="12.75">
      <c r="A11" s="64" t="s">
        <v>126</v>
      </c>
      <c r="B11" s="56"/>
      <c r="C11" s="56"/>
      <c r="D11" s="56"/>
      <c r="E11" s="56"/>
      <c r="F11" s="56"/>
      <c r="G11" s="56"/>
      <c r="H11" s="57"/>
      <c r="I11" s="49"/>
      <c r="J11" s="49"/>
      <c r="K11" s="49"/>
      <c r="L11" s="49"/>
      <c r="M11" s="49"/>
    </row>
    <row r="12" spans="1:13" ht="13.5" thickBot="1">
      <c r="A12" s="65"/>
      <c r="B12" s="58"/>
      <c r="C12" s="58"/>
      <c r="D12" s="58"/>
      <c r="E12" s="58"/>
      <c r="F12" s="58"/>
      <c r="G12" s="58"/>
      <c r="H12" s="59"/>
      <c r="I12" s="49"/>
      <c r="J12" s="49"/>
      <c r="K12" s="49"/>
      <c r="L12" s="49"/>
      <c r="M12" s="49"/>
    </row>
    <row r="13" spans="1:13" ht="12.75">
      <c r="A13" s="64" t="s">
        <v>127</v>
      </c>
      <c r="B13" s="56"/>
      <c r="C13" s="56"/>
      <c r="D13" s="56"/>
      <c r="E13" s="56"/>
      <c r="F13" s="56"/>
      <c r="G13" s="56"/>
      <c r="H13" s="57"/>
      <c r="I13" s="49"/>
      <c r="J13" s="49"/>
      <c r="K13" s="49"/>
      <c r="L13" s="49"/>
      <c r="M13" s="49"/>
    </row>
    <row r="14" spans="1:13" ht="13.5" thickBot="1">
      <c r="A14" s="65"/>
      <c r="B14" s="58"/>
      <c r="C14" s="58"/>
      <c r="D14" s="58"/>
      <c r="E14" s="58"/>
      <c r="F14" s="58"/>
      <c r="G14" s="58"/>
      <c r="H14" s="59"/>
      <c r="I14" s="49"/>
      <c r="J14" s="49"/>
      <c r="K14" s="49"/>
      <c r="L14" s="49"/>
      <c r="M14" s="49"/>
    </row>
    <row r="15" spans="1:13" ht="12.75">
      <c r="A15" s="64" t="s">
        <v>43</v>
      </c>
      <c r="B15" s="56"/>
      <c r="C15" s="56"/>
      <c r="D15" s="56"/>
      <c r="E15" s="56"/>
      <c r="F15" s="56"/>
      <c r="G15" s="56"/>
      <c r="H15" s="57"/>
      <c r="I15" s="49"/>
      <c r="J15" s="49"/>
      <c r="K15" s="49"/>
      <c r="L15" s="49"/>
      <c r="M15" s="49"/>
    </row>
    <row r="16" spans="1:13" ht="13.5" thickBot="1">
      <c r="A16" s="65"/>
      <c r="B16" s="58"/>
      <c r="C16" s="58"/>
      <c r="D16" s="58"/>
      <c r="E16" s="58"/>
      <c r="F16" s="58"/>
      <c r="G16" s="58"/>
      <c r="H16" s="59"/>
      <c r="I16" s="49"/>
      <c r="J16" s="49"/>
      <c r="K16" s="49"/>
      <c r="L16" s="49"/>
      <c r="M16" s="49"/>
    </row>
    <row r="17" spans="1:13" ht="12.75">
      <c r="A17" s="64" t="s">
        <v>128</v>
      </c>
      <c r="B17" s="56"/>
      <c r="C17" s="56"/>
      <c r="D17" s="56"/>
      <c r="E17" s="56"/>
      <c r="F17" s="56"/>
      <c r="G17" s="56"/>
      <c r="H17" s="57"/>
      <c r="I17" s="49"/>
      <c r="J17" s="49"/>
      <c r="K17" s="49"/>
      <c r="L17" s="49"/>
      <c r="M17" s="49"/>
    </row>
    <row r="18" spans="1:13" ht="13.5" thickBot="1">
      <c r="A18" s="65"/>
      <c r="B18" s="58"/>
      <c r="C18" s="58"/>
      <c r="D18" s="58"/>
      <c r="E18" s="58"/>
      <c r="F18" s="58"/>
      <c r="G18" s="58"/>
      <c r="H18" s="59"/>
      <c r="I18" s="49"/>
      <c r="J18" s="49"/>
      <c r="K18" s="49"/>
      <c r="L18" s="49"/>
      <c r="M18" s="49"/>
    </row>
    <row r="19" spans="1:13" ht="12.75">
      <c r="A19" s="64" t="s">
        <v>129</v>
      </c>
      <c r="B19" s="56"/>
      <c r="C19" s="56"/>
      <c r="D19" s="56"/>
      <c r="E19" s="56"/>
      <c r="F19" s="56"/>
      <c r="G19" s="56"/>
      <c r="H19" s="57"/>
      <c r="I19" s="49"/>
      <c r="J19" s="49"/>
      <c r="K19" s="49"/>
      <c r="L19" s="49"/>
      <c r="M19" s="49"/>
    </row>
    <row r="20" spans="1:13" ht="13.5" thickBot="1">
      <c r="A20" s="65"/>
      <c r="B20" s="58"/>
      <c r="C20" s="58"/>
      <c r="D20" s="58"/>
      <c r="E20" s="58"/>
      <c r="F20" s="58"/>
      <c r="G20" s="58"/>
      <c r="H20" s="59"/>
      <c r="I20" s="49"/>
      <c r="J20" s="49"/>
      <c r="K20" s="49"/>
      <c r="L20" s="49"/>
      <c r="M20" s="49"/>
    </row>
    <row r="21" spans="1:13" ht="12.75">
      <c r="A21" s="64" t="s">
        <v>130</v>
      </c>
      <c r="B21" s="56"/>
      <c r="C21" s="56"/>
      <c r="D21" s="56"/>
      <c r="E21" s="56"/>
      <c r="F21" s="56"/>
      <c r="G21" s="56"/>
      <c r="H21" s="57"/>
      <c r="I21" s="49"/>
      <c r="J21" s="49"/>
      <c r="K21" s="49"/>
      <c r="L21" s="49"/>
      <c r="M21" s="49"/>
    </row>
    <row r="22" spans="1:13" ht="13.5" thickBot="1">
      <c r="A22" s="65"/>
      <c r="B22" s="58"/>
      <c r="C22" s="58"/>
      <c r="D22" s="58"/>
      <c r="E22" s="58"/>
      <c r="F22" s="58"/>
      <c r="G22" s="58"/>
      <c r="H22" s="59"/>
      <c r="I22" s="49"/>
      <c r="J22" s="49"/>
      <c r="K22" s="49"/>
      <c r="L22" s="49"/>
      <c r="M22" s="49"/>
    </row>
    <row r="23" spans="1:13" ht="12.75">
      <c r="A23" s="64" t="s">
        <v>131</v>
      </c>
      <c r="B23" s="56"/>
      <c r="C23" s="56"/>
      <c r="D23" s="56"/>
      <c r="E23" s="56"/>
      <c r="F23" s="56"/>
      <c r="G23" s="56"/>
      <c r="H23" s="57"/>
      <c r="I23" s="49"/>
      <c r="J23" s="49"/>
      <c r="K23" s="49"/>
      <c r="L23" s="49"/>
      <c r="M23" s="49"/>
    </row>
    <row r="24" spans="1:13" ht="13.5" thickBot="1">
      <c r="A24" s="65"/>
      <c r="B24" s="58"/>
      <c r="C24" s="58"/>
      <c r="D24" s="58"/>
      <c r="E24" s="58"/>
      <c r="F24" s="58"/>
      <c r="G24" s="58"/>
      <c r="H24" s="59"/>
      <c r="I24" s="49"/>
      <c r="J24" s="49"/>
      <c r="K24" s="49"/>
      <c r="L24" s="49"/>
      <c r="M24" s="49"/>
    </row>
    <row r="25" spans="1:13" ht="12.75">
      <c r="A25" s="64" t="s">
        <v>132</v>
      </c>
      <c r="B25" s="56"/>
      <c r="C25" s="56"/>
      <c r="D25" s="56"/>
      <c r="E25" s="56"/>
      <c r="F25" s="56"/>
      <c r="G25" s="56"/>
      <c r="H25" s="57"/>
      <c r="I25" s="49"/>
      <c r="J25" s="49"/>
      <c r="K25" s="49"/>
      <c r="L25" s="49"/>
      <c r="M25" s="49"/>
    </row>
    <row r="26" spans="1:13" ht="13.5" thickBot="1">
      <c r="A26" s="65"/>
      <c r="B26" s="58"/>
      <c r="C26" s="58"/>
      <c r="D26" s="58"/>
      <c r="E26" s="58"/>
      <c r="F26" s="58"/>
      <c r="G26" s="58"/>
      <c r="H26" s="59"/>
      <c r="I26" s="49"/>
      <c r="J26" s="49"/>
      <c r="K26" s="49"/>
      <c r="L26" s="49"/>
      <c r="M26" s="49"/>
    </row>
    <row r="27" spans="1:13" ht="12.75">
      <c r="A27" s="64" t="s">
        <v>133</v>
      </c>
      <c r="B27" s="56"/>
      <c r="C27" s="56"/>
      <c r="D27" s="56"/>
      <c r="E27" s="56"/>
      <c r="F27" s="56"/>
      <c r="G27" s="56"/>
      <c r="H27" s="57"/>
      <c r="I27" s="49"/>
      <c r="J27" s="49"/>
      <c r="K27" s="49"/>
      <c r="L27" s="49"/>
      <c r="M27" s="49"/>
    </row>
    <row r="28" spans="1:13" ht="13.5" thickBot="1">
      <c r="A28" s="65"/>
      <c r="B28" s="60"/>
      <c r="C28" s="60"/>
      <c r="D28" s="60"/>
      <c r="E28" s="60"/>
      <c r="F28" s="60"/>
      <c r="G28" s="60"/>
      <c r="H28" s="61"/>
      <c r="I28" s="49"/>
      <c r="J28" s="49"/>
      <c r="K28" s="49"/>
      <c r="L28" s="49"/>
      <c r="M28" s="49"/>
    </row>
    <row r="29" spans="1:13" ht="12.75">
      <c r="A29" s="64" t="s">
        <v>134</v>
      </c>
      <c r="B29" s="56"/>
      <c r="C29" s="56"/>
      <c r="D29" s="56"/>
      <c r="E29" s="56"/>
      <c r="F29" s="56"/>
      <c r="G29" s="56"/>
      <c r="H29" s="57"/>
      <c r="I29" s="49"/>
      <c r="J29" s="49"/>
      <c r="K29" s="49"/>
      <c r="L29" s="49"/>
      <c r="M29" s="49"/>
    </row>
    <row r="30" spans="1:13" ht="13.5" thickBot="1">
      <c r="A30" s="65"/>
      <c r="B30" s="58"/>
      <c r="C30" s="58"/>
      <c r="D30" s="58"/>
      <c r="E30" s="58"/>
      <c r="F30" s="58"/>
      <c r="G30" s="58"/>
      <c r="H30" s="59"/>
      <c r="I30" s="49"/>
      <c r="J30" s="49"/>
      <c r="K30" s="49"/>
      <c r="L30" s="49"/>
      <c r="M30" s="49"/>
    </row>
  </sheetData>
  <mergeCells count="13">
    <mergeCell ref="A29:A30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+Jul_woD!A2</f>
        <v>ABC, Inc.</v>
      </c>
    </row>
    <row r="3" ht="12.75">
      <c r="A3" t="str">
        <f>+Jul_woD!A3</f>
        <v>July,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+Jul_woD!B7</f>
        <v>0</v>
      </c>
      <c r="C7" s="5">
        <f>+Jul_woD!D7</f>
        <v>0</v>
      </c>
      <c r="D7" s="5">
        <f>+Jul_woD!E7</f>
        <v>0</v>
      </c>
      <c r="E7" s="6">
        <f>+Jul_woD!C7</f>
        <v>0</v>
      </c>
      <c r="F7" s="20">
        <f>+Jul_woD!N7</f>
        <v>0</v>
      </c>
      <c r="G7" s="21">
        <f>+Jul_woD!O7</f>
        <v>0</v>
      </c>
      <c r="H7" s="7">
        <f>+Jul_woD!P7</f>
        <v>0</v>
      </c>
      <c r="I7" s="7">
        <f>+Jul_woD!Q7</f>
        <v>0</v>
      </c>
      <c r="J7" s="8">
        <f>+Jul_woD!S7</f>
        <v>0</v>
      </c>
    </row>
    <row r="8" spans="1:10" ht="12.75">
      <c r="A8" s="4" t="str">
        <f>+Lookup!B17</f>
        <v>Lighting</v>
      </c>
      <c r="B8" s="5">
        <f>+Jul_woD!B8</f>
        <v>0</v>
      </c>
      <c r="C8" s="5">
        <f>+Jul_woD!D8</f>
        <v>0</v>
      </c>
      <c r="D8" s="5">
        <f>+Jul_woD!E8</f>
        <v>0</v>
      </c>
      <c r="E8" s="6">
        <f>+Jul_woD!C8</f>
        <v>0</v>
      </c>
      <c r="F8" s="20">
        <f>+Jul_woD!N8</f>
        <v>0</v>
      </c>
      <c r="G8" s="21">
        <f>+Jul_woD!O8</f>
        <v>0</v>
      </c>
      <c r="H8" s="7">
        <f>+Jul_woD!P8</f>
        <v>0</v>
      </c>
      <c r="I8" s="7">
        <f>+Jul_woD!Q8</f>
        <v>0</v>
      </c>
      <c r="J8" s="8">
        <f>+Jul_woD!S8</f>
        <v>0</v>
      </c>
    </row>
    <row r="9" spans="1:10" ht="12.75">
      <c r="A9" s="4" t="str">
        <f>+Lookup!B18</f>
        <v>Janitorial</v>
      </c>
      <c r="B9" s="5">
        <f>+Jul_woD!B9</f>
        <v>0</v>
      </c>
      <c r="C9" s="5">
        <f>+Jul_woD!D9</f>
        <v>0</v>
      </c>
      <c r="D9" s="5">
        <f>+Jul_woD!E9</f>
        <v>0</v>
      </c>
      <c r="E9" s="6">
        <f>+Jul_woD!C9</f>
        <v>0</v>
      </c>
      <c r="F9" s="20">
        <f>+Jul_woD!N9</f>
        <v>0</v>
      </c>
      <c r="G9" s="21">
        <f>+Jul_woD!O9</f>
        <v>0</v>
      </c>
      <c r="H9" s="7">
        <f>+Jul_woD!P9</f>
        <v>0</v>
      </c>
      <c r="I9" s="7">
        <f>+Jul_woD!Q9</f>
        <v>0</v>
      </c>
      <c r="J9" s="8">
        <f>+Jul_woD!S9</f>
        <v>0</v>
      </c>
    </row>
    <row r="10" spans="1:10" ht="12.75">
      <c r="A10" s="4" t="str">
        <f>+Lookup!B19</f>
        <v>Electrical</v>
      </c>
      <c r="B10" s="5">
        <f>+Jul_woD!B10</f>
        <v>0</v>
      </c>
      <c r="C10" s="5">
        <f>+Jul_woD!D10</f>
        <v>0</v>
      </c>
      <c r="D10" s="5">
        <f>+Jul_woD!E10</f>
        <v>0</v>
      </c>
      <c r="E10" s="6">
        <f>+Jul_woD!C10</f>
        <v>0</v>
      </c>
      <c r="F10" s="20">
        <f>+Jul_woD!N10</f>
        <v>0</v>
      </c>
      <c r="G10" s="21">
        <f>+Jul_woD!O10</f>
        <v>0</v>
      </c>
      <c r="H10" s="7">
        <f>+Jul_woD!P10</f>
        <v>0</v>
      </c>
      <c r="I10" s="7">
        <f>+Jul_woD!Q10</f>
        <v>0</v>
      </c>
      <c r="J10" s="8">
        <f>+Jul_woD!S10</f>
        <v>0</v>
      </c>
    </row>
    <row r="11" spans="1:10" ht="12.75">
      <c r="A11" s="4" t="str">
        <f>+Lookup!B20</f>
        <v>Plumbing</v>
      </c>
      <c r="B11" s="5">
        <f>+Jul_woD!B11</f>
        <v>0</v>
      </c>
      <c r="C11" s="5">
        <f>+Jul_woD!D11</f>
        <v>0</v>
      </c>
      <c r="D11" s="5">
        <f>+Jul_woD!E11</f>
        <v>0</v>
      </c>
      <c r="E11" s="6">
        <f>+Jul_woD!C11</f>
        <v>0</v>
      </c>
      <c r="F11" s="20">
        <f>+Jul_woD!N11</f>
        <v>0</v>
      </c>
      <c r="G11" s="21">
        <f>+Jul_woD!O11</f>
        <v>0</v>
      </c>
      <c r="H11" s="7">
        <f>+Jul_woD!P11</f>
        <v>0</v>
      </c>
      <c r="I11" s="7">
        <f>+Jul_woD!Q11</f>
        <v>0</v>
      </c>
      <c r="J11" s="8">
        <f>+Jul_woD!S11</f>
        <v>0</v>
      </c>
    </row>
    <row r="12" spans="1:10" ht="12.75">
      <c r="A12" s="4" t="str">
        <f>+Lookup!B21</f>
        <v>Doors/Keys/Locks</v>
      </c>
      <c r="B12" s="5">
        <f>+Jul_woD!B12</f>
        <v>0</v>
      </c>
      <c r="C12" s="5">
        <f>+Jul_woD!D12</f>
        <v>0</v>
      </c>
      <c r="D12" s="5">
        <f>+Jul_woD!E12</f>
        <v>0</v>
      </c>
      <c r="E12" s="6">
        <f>+Jul_woD!C12</f>
        <v>0</v>
      </c>
      <c r="F12" s="20">
        <f>+Jul_woD!N12</f>
        <v>0</v>
      </c>
      <c r="G12" s="21">
        <f>+Jul_woD!O12</f>
        <v>0</v>
      </c>
      <c r="H12" s="7">
        <f>+Jul_woD!P12</f>
        <v>0</v>
      </c>
      <c r="I12" s="7">
        <f>+Jul_woD!Q12</f>
        <v>0</v>
      </c>
      <c r="J12" s="8">
        <f>+Jul_woD!S12</f>
        <v>0</v>
      </c>
    </row>
    <row r="13" spans="1:10" ht="12.75">
      <c r="A13" s="4" t="str">
        <f>+Lookup!B22</f>
        <v>Conveyance</v>
      </c>
      <c r="B13" s="5">
        <f>+Jul_woD!B13</f>
        <v>0</v>
      </c>
      <c r="C13" s="5">
        <f>+Jul_woD!D13</f>
        <v>0</v>
      </c>
      <c r="D13" s="5">
        <f>+Jul_woD!E13</f>
        <v>0</v>
      </c>
      <c r="E13" s="6">
        <f>+Jul_woD!C13</f>
        <v>0</v>
      </c>
      <c r="F13" s="20">
        <f>+Jul_woD!N13</f>
        <v>0</v>
      </c>
      <c r="G13" s="21">
        <f>+Jul_woD!O13</f>
        <v>0</v>
      </c>
      <c r="H13" s="7">
        <f>+Jul_woD!P13</f>
        <v>0</v>
      </c>
      <c r="I13" s="7">
        <f>+Jul_woD!Q13</f>
        <v>0</v>
      </c>
      <c r="J13" s="8">
        <f>+Jul_woD!S13</f>
        <v>0</v>
      </c>
    </row>
    <row r="14" spans="1:10" ht="12.75">
      <c r="A14" s="4" t="str">
        <f>+Lookup!B23</f>
        <v>Safety/Security</v>
      </c>
      <c r="B14" s="5">
        <f>+Jul_woD!B14</f>
        <v>0</v>
      </c>
      <c r="C14" s="5">
        <f>+Jul_woD!D14</f>
        <v>0</v>
      </c>
      <c r="D14" s="5">
        <f>+Jul_woD!E14</f>
        <v>0</v>
      </c>
      <c r="E14" s="6">
        <f>+Jul_woD!C14</f>
        <v>0</v>
      </c>
      <c r="F14" s="20">
        <f>+Jul_woD!N14</f>
        <v>0</v>
      </c>
      <c r="G14" s="21">
        <f>+Jul_woD!O14</f>
        <v>0</v>
      </c>
      <c r="H14" s="7">
        <f>+Jul_woD!P14</f>
        <v>0</v>
      </c>
      <c r="I14" s="7">
        <f>+Jul_woD!Q14</f>
        <v>0</v>
      </c>
      <c r="J14" s="8">
        <f>+Jul_woD!S14</f>
        <v>0</v>
      </c>
    </row>
    <row r="15" spans="1:10" ht="12.75">
      <c r="A15" s="4" t="str">
        <f>+Lookup!B24</f>
        <v>Interior</v>
      </c>
      <c r="B15" s="5">
        <f>+Jul_woD!B15</f>
        <v>0</v>
      </c>
      <c r="C15" s="5">
        <f>+Jul_woD!D15</f>
        <v>0</v>
      </c>
      <c r="D15" s="5">
        <f>+Jul_woD!E15</f>
        <v>0</v>
      </c>
      <c r="E15" s="6">
        <f>+Jul_woD!C15</f>
        <v>0</v>
      </c>
      <c r="F15" s="20">
        <f>+Jul_woD!N15</f>
        <v>0</v>
      </c>
      <c r="G15" s="21">
        <f>+Jul_woD!O15</f>
        <v>0</v>
      </c>
      <c r="H15" s="7">
        <f>+Jul_woD!P15</f>
        <v>0</v>
      </c>
      <c r="I15" s="7">
        <f>+Jul_woD!Q15</f>
        <v>0</v>
      </c>
      <c r="J15" s="8">
        <f>+Jul_woD!S15</f>
        <v>0</v>
      </c>
    </row>
    <row r="16" spans="1:10" ht="12.75">
      <c r="A16" s="4" t="str">
        <f>+Lookup!B25</f>
        <v>Exterior</v>
      </c>
      <c r="B16" s="5">
        <f>+Jul_woD!B16</f>
        <v>0</v>
      </c>
      <c r="C16" s="5">
        <f>+Jul_woD!D16</f>
        <v>0</v>
      </c>
      <c r="D16" s="5">
        <f>+Jul_woD!E16</f>
        <v>0</v>
      </c>
      <c r="E16" s="6">
        <f>+Jul_woD!C16</f>
        <v>0</v>
      </c>
      <c r="F16" s="20">
        <f>+Jul_woD!N16</f>
        <v>0</v>
      </c>
      <c r="G16" s="21">
        <f>+Jul_woD!O16</f>
        <v>0</v>
      </c>
      <c r="H16" s="7">
        <f>+Jul_woD!P16</f>
        <v>0</v>
      </c>
      <c r="I16" s="7">
        <f>+Jul_woD!Q16</f>
        <v>0</v>
      </c>
      <c r="J16" s="8">
        <f>+Jul_woD!S16</f>
        <v>0</v>
      </c>
    </row>
    <row r="17" spans="1:10" ht="12.75">
      <c r="A17" s="4" t="str">
        <f>+Lookup!B26</f>
        <v>Other</v>
      </c>
      <c r="B17" s="5">
        <f>+Jul_woD!B17</f>
        <v>0</v>
      </c>
      <c r="C17" s="5">
        <f>+Jul_woD!D17</f>
        <v>0</v>
      </c>
      <c r="D17" s="5">
        <f>+Jul_woD!E17</f>
        <v>0</v>
      </c>
      <c r="E17" s="6">
        <f>+Jul_woD!C17</f>
        <v>0</v>
      </c>
      <c r="F17" s="20">
        <f>+Jul_woD!N17</f>
        <v>0</v>
      </c>
      <c r="G17" s="21">
        <f>+Jul_woD!O17</f>
        <v>0</v>
      </c>
      <c r="H17" s="7">
        <f>+Jul_woD!P17</f>
        <v>0</v>
      </c>
      <c r="I17" s="7">
        <f>+Jul_woD!Q17</f>
        <v>0</v>
      </c>
      <c r="J17" s="8">
        <f>+Jul_woD!S17</f>
        <v>0</v>
      </c>
    </row>
    <row r="18" spans="1:10" ht="12.75">
      <c r="A18" s="2" t="s">
        <v>54</v>
      </c>
      <c r="B18" s="9">
        <f>+Jul_woD!B18</f>
        <v>0</v>
      </c>
      <c r="C18" s="9">
        <f>+Jul_woD!D18</f>
        <v>0</v>
      </c>
      <c r="D18" s="9">
        <f>+Jul_woD!E18</f>
        <v>0</v>
      </c>
      <c r="E18" s="7">
        <f>+Jul_woD!C18</f>
        <v>0</v>
      </c>
      <c r="F18" s="8">
        <f>+Jul_woD!N18</f>
        <v>0</v>
      </c>
      <c r="G18" s="7">
        <f>+Jul_woD!O18</f>
        <v>0</v>
      </c>
      <c r="H18" s="7">
        <f>+Jul_woD!P18</f>
        <v>0</v>
      </c>
      <c r="I18" s="7">
        <f>+Jul_woD!Q18</f>
        <v>0</v>
      </c>
      <c r="J18" s="8">
        <f>+Jul_woD!S18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July,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+Aug_woD!A2</f>
        <v>ABC, Inc.</v>
      </c>
    </row>
    <row r="3" ht="12.75">
      <c r="A3" t="str">
        <f>+Aug_woD!A3</f>
        <v>August,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+Aug_woD!B7</f>
        <v>0</v>
      </c>
      <c r="C7" s="5">
        <f>+Aug_woD!D7</f>
        <v>0</v>
      </c>
      <c r="D7" s="5">
        <f>+Aug_woD!E7</f>
        <v>0</v>
      </c>
      <c r="E7" s="6">
        <f>+Aug_woD!C7</f>
        <v>0</v>
      </c>
      <c r="F7" s="20">
        <f>+Aug_woD!N7</f>
        <v>0</v>
      </c>
      <c r="G7" s="21">
        <f>+Aug_woD!O7</f>
        <v>0</v>
      </c>
      <c r="H7" s="7">
        <f>+Aug_woD!P7</f>
        <v>0</v>
      </c>
      <c r="I7" s="7">
        <f>+Aug_woD!Q7</f>
        <v>0</v>
      </c>
      <c r="J7" s="8">
        <f>+Aug_woD!S7</f>
        <v>0</v>
      </c>
    </row>
    <row r="8" spans="1:10" ht="12.75">
      <c r="A8" s="4" t="str">
        <f>+Lookup!B17</f>
        <v>Lighting</v>
      </c>
      <c r="B8" s="5">
        <f>+Aug_woD!B8</f>
        <v>0</v>
      </c>
      <c r="C8" s="5">
        <f>+Aug_woD!D8</f>
        <v>0</v>
      </c>
      <c r="D8" s="5">
        <f>+Aug_woD!E8</f>
        <v>0</v>
      </c>
      <c r="E8" s="6">
        <f>+Aug_woD!C8</f>
        <v>0</v>
      </c>
      <c r="F8" s="20">
        <f>+Aug_woD!N8</f>
        <v>0</v>
      </c>
      <c r="G8" s="21">
        <f>+Aug_woD!O8</f>
        <v>0</v>
      </c>
      <c r="H8" s="7">
        <f>+Aug_woD!P8</f>
        <v>0</v>
      </c>
      <c r="I8" s="7">
        <f>+Aug_woD!Q8</f>
        <v>0</v>
      </c>
      <c r="J8" s="8">
        <f>+Aug_woD!S8</f>
        <v>0</v>
      </c>
    </row>
    <row r="9" spans="1:10" ht="12.75">
      <c r="A9" s="4" t="str">
        <f>+Lookup!B18</f>
        <v>Janitorial</v>
      </c>
      <c r="B9" s="5">
        <f>+Aug_woD!B9</f>
        <v>0</v>
      </c>
      <c r="C9" s="5">
        <f>+Aug_woD!D9</f>
        <v>0</v>
      </c>
      <c r="D9" s="5">
        <f>+Aug_woD!E9</f>
        <v>0</v>
      </c>
      <c r="E9" s="6">
        <f>+Aug_woD!C9</f>
        <v>0</v>
      </c>
      <c r="F9" s="20">
        <f>+Aug_woD!N9</f>
        <v>0</v>
      </c>
      <c r="G9" s="21">
        <f>+Aug_woD!O9</f>
        <v>0</v>
      </c>
      <c r="H9" s="7">
        <f>+Aug_woD!P9</f>
        <v>0</v>
      </c>
      <c r="I9" s="7">
        <f>+Aug_woD!Q9</f>
        <v>0</v>
      </c>
      <c r="J9" s="8">
        <f>+Aug_woD!S9</f>
        <v>0</v>
      </c>
    </row>
    <row r="10" spans="1:10" ht="12.75">
      <c r="A10" s="4" t="str">
        <f>+Lookup!B19</f>
        <v>Electrical</v>
      </c>
      <c r="B10" s="5">
        <f>+Aug_woD!B10</f>
        <v>0</v>
      </c>
      <c r="C10" s="5">
        <f>+Aug_woD!D10</f>
        <v>0</v>
      </c>
      <c r="D10" s="5">
        <f>+Aug_woD!E10</f>
        <v>0</v>
      </c>
      <c r="E10" s="6">
        <f>+Aug_woD!C10</f>
        <v>0</v>
      </c>
      <c r="F10" s="20">
        <f>+Aug_woD!N10</f>
        <v>0</v>
      </c>
      <c r="G10" s="21">
        <f>+Aug_woD!O10</f>
        <v>0</v>
      </c>
      <c r="H10" s="7">
        <f>+Aug_woD!P10</f>
        <v>0</v>
      </c>
      <c r="I10" s="7">
        <f>+Aug_woD!Q10</f>
        <v>0</v>
      </c>
      <c r="J10" s="8">
        <f>+Aug_woD!S10</f>
        <v>0</v>
      </c>
    </row>
    <row r="11" spans="1:10" ht="12.75">
      <c r="A11" s="4" t="str">
        <f>+Lookup!B20</f>
        <v>Plumbing</v>
      </c>
      <c r="B11" s="5">
        <f>+Aug_woD!B11</f>
        <v>0</v>
      </c>
      <c r="C11" s="5">
        <f>+Aug_woD!D11</f>
        <v>0</v>
      </c>
      <c r="D11" s="5">
        <f>+Aug_woD!E11</f>
        <v>0</v>
      </c>
      <c r="E11" s="6">
        <f>+Aug_woD!C11</f>
        <v>0</v>
      </c>
      <c r="F11" s="20">
        <f>+Aug_woD!N11</f>
        <v>0</v>
      </c>
      <c r="G11" s="21">
        <f>+Aug_woD!O11</f>
        <v>0</v>
      </c>
      <c r="H11" s="7">
        <f>+Aug_woD!P11</f>
        <v>0</v>
      </c>
      <c r="I11" s="7">
        <f>+Aug_woD!Q11</f>
        <v>0</v>
      </c>
      <c r="J11" s="8">
        <f>+Aug_woD!S11</f>
        <v>0</v>
      </c>
    </row>
    <row r="12" spans="1:10" ht="12.75">
      <c r="A12" s="4" t="str">
        <f>+Lookup!B21</f>
        <v>Doors/Keys/Locks</v>
      </c>
      <c r="B12" s="5">
        <f>+Aug_woD!B12</f>
        <v>0</v>
      </c>
      <c r="C12" s="5">
        <f>+Aug_woD!D12</f>
        <v>0</v>
      </c>
      <c r="D12" s="5">
        <f>+Aug_woD!E12</f>
        <v>0</v>
      </c>
      <c r="E12" s="6">
        <f>+Aug_woD!C12</f>
        <v>0</v>
      </c>
      <c r="F12" s="20">
        <f>+Aug_woD!N12</f>
        <v>0</v>
      </c>
      <c r="G12" s="21">
        <f>+Aug_woD!O12</f>
        <v>0</v>
      </c>
      <c r="H12" s="7">
        <f>+Aug_woD!P12</f>
        <v>0</v>
      </c>
      <c r="I12" s="7">
        <f>+Aug_woD!Q12</f>
        <v>0</v>
      </c>
      <c r="J12" s="8">
        <f>+Aug_woD!S12</f>
        <v>0</v>
      </c>
    </row>
    <row r="13" spans="1:10" ht="12.75">
      <c r="A13" s="4" t="str">
        <f>+Lookup!B22</f>
        <v>Conveyance</v>
      </c>
      <c r="B13" s="5">
        <f>+Aug_woD!B13</f>
        <v>0</v>
      </c>
      <c r="C13" s="5">
        <f>+Aug_woD!D13</f>
        <v>0</v>
      </c>
      <c r="D13" s="5">
        <f>+Aug_woD!E13</f>
        <v>0</v>
      </c>
      <c r="E13" s="6">
        <f>+Aug_woD!C13</f>
        <v>0</v>
      </c>
      <c r="F13" s="20">
        <f>+Aug_woD!N13</f>
        <v>0</v>
      </c>
      <c r="G13" s="21">
        <f>+Aug_woD!O13</f>
        <v>0</v>
      </c>
      <c r="H13" s="7">
        <f>+Aug_woD!P13</f>
        <v>0</v>
      </c>
      <c r="I13" s="7">
        <f>+Aug_woD!Q13</f>
        <v>0</v>
      </c>
      <c r="J13" s="8">
        <f>+Aug_woD!S13</f>
        <v>0</v>
      </c>
    </row>
    <row r="14" spans="1:10" ht="12.75">
      <c r="A14" s="4" t="str">
        <f>+Lookup!B23</f>
        <v>Safety/Security</v>
      </c>
      <c r="B14" s="5">
        <f>+Aug_woD!B14</f>
        <v>0</v>
      </c>
      <c r="C14" s="5">
        <f>+Aug_woD!D14</f>
        <v>0</v>
      </c>
      <c r="D14" s="5">
        <f>+Aug_woD!E14</f>
        <v>0</v>
      </c>
      <c r="E14" s="6">
        <f>+Aug_woD!C14</f>
        <v>0</v>
      </c>
      <c r="F14" s="20">
        <f>+Aug_woD!N14</f>
        <v>0</v>
      </c>
      <c r="G14" s="21">
        <f>+Aug_woD!O14</f>
        <v>0</v>
      </c>
      <c r="H14" s="7">
        <f>+Aug_woD!P14</f>
        <v>0</v>
      </c>
      <c r="I14" s="7">
        <f>+Aug_woD!Q14</f>
        <v>0</v>
      </c>
      <c r="J14" s="8">
        <f>+Aug_woD!S14</f>
        <v>0</v>
      </c>
    </row>
    <row r="15" spans="1:10" ht="12.75">
      <c r="A15" s="4" t="str">
        <f>+Lookup!B24</f>
        <v>Interior</v>
      </c>
      <c r="B15" s="5">
        <f>+Aug_woD!B15</f>
        <v>0</v>
      </c>
      <c r="C15" s="5">
        <f>+Aug_woD!D15</f>
        <v>0</v>
      </c>
      <c r="D15" s="5">
        <f>+Aug_woD!E15</f>
        <v>0</v>
      </c>
      <c r="E15" s="6">
        <f>+Aug_woD!C15</f>
        <v>0</v>
      </c>
      <c r="F15" s="20">
        <f>+Aug_woD!N15</f>
        <v>0</v>
      </c>
      <c r="G15" s="21">
        <f>+Aug_woD!O15</f>
        <v>0</v>
      </c>
      <c r="H15" s="7">
        <f>+Aug_woD!P15</f>
        <v>0</v>
      </c>
      <c r="I15" s="7">
        <f>+Aug_woD!Q15</f>
        <v>0</v>
      </c>
      <c r="J15" s="8">
        <f>+Aug_woD!S15</f>
        <v>0</v>
      </c>
    </row>
    <row r="16" spans="1:10" ht="12.75">
      <c r="A16" s="4" t="str">
        <f>+Lookup!B25</f>
        <v>Exterior</v>
      </c>
      <c r="B16" s="5">
        <f>+Aug_woD!B16</f>
        <v>0</v>
      </c>
      <c r="C16" s="5">
        <f>+Aug_woD!D16</f>
        <v>0</v>
      </c>
      <c r="D16" s="5">
        <f>+Aug_woD!E16</f>
        <v>0</v>
      </c>
      <c r="E16" s="6">
        <f>+Aug_woD!C16</f>
        <v>0</v>
      </c>
      <c r="F16" s="20">
        <f>+Aug_woD!N16</f>
        <v>0</v>
      </c>
      <c r="G16" s="21">
        <f>+Aug_woD!O16</f>
        <v>0</v>
      </c>
      <c r="H16" s="7">
        <f>+Aug_woD!P16</f>
        <v>0</v>
      </c>
      <c r="I16" s="7">
        <f>+Aug_woD!Q16</f>
        <v>0</v>
      </c>
      <c r="J16" s="8">
        <f>+Aug_woD!S16</f>
        <v>0</v>
      </c>
    </row>
    <row r="17" spans="1:10" ht="12.75">
      <c r="A17" s="4" t="str">
        <f>+Lookup!B26</f>
        <v>Other</v>
      </c>
      <c r="B17" s="5">
        <f>+Aug_woD!B17</f>
        <v>0</v>
      </c>
      <c r="C17" s="5">
        <f>+Aug_woD!D17</f>
        <v>0</v>
      </c>
      <c r="D17" s="5">
        <f>+Aug_woD!E17</f>
        <v>0</v>
      </c>
      <c r="E17" s="6">
        <f>+Aug_woD!C17</f>
        <v>0</v>
      </c>
      <c r="F17" s="20">
        <f>+Aug_woD!N17</f>
        <v>0</v>
      </c>
      <c r="G17" s="21">
        <f>+Aug_woD!O17</f>
        <v>0</v>
      </c>
      <c r="H17" s="7">
        <f>+Aug_woD!P17</f>
        <v>0</v>
      </c>
      <c r="I17" s="7">
        <f>+Aug_woD!Q17</f>
        <v>0</v>
      </c>
      <c r="J17" s="8">
        <f>+Aug_woD!S17</f>
        <v>0</v>
      </c>
    </row>
    <row r="18" spans="1:10" ht="12.75">
      <c r="A18" s="2" t="s">
        <v>54</v>
      </c>
      <c r="B18" s="9">
        <f>+Aug_woD!B18</f>
        <v>0</v>
      </c>
      <c r="C18" s="9">
        <f>+Aug_woD!D18</f>
        <v>0</v>
      </c>
      <c r="D18" s="9">
        <f>+Aug_woD!E18</f>
        <v>0</v>
      </c>
      <c r="E18" s="7">
        <f>+Aug_woD!C18</f>
        <v>0</v>
      </c>
      <c r="F18" s="8">
        <f>+Aug_woD!N18</f>
        <v>0</v>
      </c>
      <c r="G18" s="7">
        <f>+Aug_woD!O18</f>
        <v>0</v>
      </c>
      <c r="H18" s="7">
        <f>+Aug_woD!P18</f>
        <v>0</v>
      </c>
      <c r="I18" s="7">
        <f>+Aug_woD!Q18</f>
        <v>0</v>
      </c>
      <c r="J18" s="8">
        <f>+Aug_woD!S18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August,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+Sep_woD!A2</f>
        <v>ABC, Inc.</v>
      </c>
    </row>
    <row r="3" ht="12.75">
      <c r="A3" t="str">
        <f>+Sep_woD!A3</f>
        <v>September,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+Sep_woD!B7</f>
        <v>0</v>
      </c>
      <c r="C7" s="5">
        <f>+Sep_woD!D7</f>
        <v>0</v>
      </c>
      <c r="D7" s="5">
        <f>+Sep_woD!E7</f>
        <v>0</v>
      </c>
      <c r="E7" s="6">
        <f>+Sep_woD!C7</f>
        <v>0</v>
      </c>
      <c r="F7" s="20">
        <f>+Sep_woD!N7</f>
        <v>0</v>
      </c>
      <c r="G7" s="21">
        <f>+Sep_woD!O7</f>
        <v>0</v>
      </c>
      <c r="H7" s="7">
        <f>+Sep_woD!P7</f>
        <v>0</v>
      </c>
      <c r="I7" s="7">
        <f>+Sep_woD!Q7</f>
        <v>0</v>
      </c>
      <c r="J7" s="8">
        <f>+Sep_woD!S7</f>
        <v>0</v>
      </c>
    </row>
    <row r="8" spans="1:10" ht="12.75">
      <c r="A8" s="4" t="str">
        <f>+Lookup!B17</f>
        <v>Lighting</v>
      </c>
      <c r="B8" s="5">
        <f>+Sep_woD!B8</f>
        <v>0</v>
      </c>
      <c r="C8" s="5">
        <f>+Sep_woD!D8</f>
        <v>0</v>
      </c>
      <c r="D8" s="5">
        <f>+Sep_woD!E8</f>
        <v>0</v>
      </c>
      <c r="E8" s="6">
        <f>+Sep_woD!C8</f>
        <v>0</v>
      </c>
      <c r="F8" s="20">
        <f>+Sep_woD!N8</f>
        <v>0</v>
      </c>
      <c r="G8" s="21">
        <f>+Sep_woD!O8</f>
        <v>0</v>
      </c>
      <c r="H8" s="7">
        <f>+Sep_woD!P8</f>
        <v>0</v>
      </c>
      <c r="I8" s="7">
        <f>+Sep_woD!Q8</f>
        <v>0</v>
      </c>
      <c r="J8" s="8">
        <f>+Sep_woD!S8</f>
        <v>0</v>
      </c>
    </row>
    <row r="9" spans="1:10" ht="12.75">
      <c r="A9" s="4" t="str">
        <f>+Lookup!B18</f>
        <v>Janitorial</v>
      </c>
      <c r="B9" s="5">
        <f>+Sep_woD!B9</f>
        <v>0</v>
      </c>
      <c r="C9" s="5">
        <f>+Sep_woD!D9</f>
        <v>0</v>
      </c>
      <c r="D9" s="5">
        <f>+Sep_woD!E9</f>
        <v>0</v>
      </c>
      <c r="E9" s="6">
        <f>+Sep_woD!C9</f>
        <v>0</v>
      </c>
      <c r="F9" s="20">
        <f>+Sep_woD!N9</f>
        <v>0</v>
      </c>
      <c r="G9" s="21">
        <f>+Sep_woD!O9</f>
        <v>0</v>
      </c>
      <c r="H9" s="7">
        <f>+Sep_woD!P9</f>
        <v>0</v>
      </c>
      <c r="I9" s="7">
        <f>+Sep_woD!Q9</f>
        <v>0</v>
      </c>
      <c r="J9" s="8">
        <f>+Sep_woD!S9</f>
        <v>0</v>
      </c>
    </row>
    <row r="10" spans="1:10" ht="12.75">
      <c r="A10" s="4" t="str">
        <f>+Lookup!B19</f>
        <v>Electrical</v>
      </c>
      <c r="B10" s="5">
        <f>+Sep_woD!B10</f>
        <v>0</v>
      </c>
      <c r="C10" s="5">
        <f>+Sep_woD!D10</f>
        <v>0</v>
      </c>
      <c r="D10" s="5">
        <f>+Sep_woD!E10</f>
        <v>0</v>
      </c>
      <c r="E10" s="6">
        <f>+Sep_woD!C10</f>
        <v>0</v>
      </c>
      <c r="F10" s="20">
        <f>+Sep_woD!N10</f>
        <v>0</v>
      </c>
      <c r="G10" s="21">
        <f>+Sep_woD!O10</f>
        <v>0</v>
      </c>
      <c r="H10" s="7">
        <f>+Sep_woD!P10</f>
        <v>0</v>
      </c>
      <c r="I10" s="7">
        <f>+Sep_woD!Q10</f>
        <v>0</v>
      </c>
      <c r="J10" s="8">
        <f>+Sep_woD!S10</f>
        <v>0</v>
      </c>
    </row>
    <row r="11" spans="1:10" ht="12.75">
      <c r="A11" s="4" t="str">
        <f>+Lookup!B20</f>
        <v>Plumbing</v>
      </c>
      <c r="B11" s="5">
        <f>+Sep_woD!B11</f>
        <v>0</v>
      </c>
      <c r="C11" s="5">
        <f>+Sep_woD!D11</f>
        <v>0</v>
      </c>
      <c r="D11" s="5">
        <f>+Sep_woD!E11</f>
        <v>0</v>
      </c>
      <c r="E11" s="6">
        <f>+Sep_woD!C11</f>
        <v>0</v>
      </c>
      <c r="F11" s="20">
        <f>+Sep_woD!N11</f>
        <v>0</v>
      </c>
      <c r="G11" s="21">
        <f>+Sep_woD!O11</f>
        <v>0</v>
      </c>
      <c r="H11" s="7">
        <f>+Sep_woD!P11</f>
        <v>0</v>
      </c>
      <c r="I11" s="7">
        <f>+Sep_woD!Q11</f>
        <v>0</v>
      </c>
      <c r="J11" s="8">
        <f>+Sep_woD!S11</f>
        <v>0</v>
      </c>
    </row>
    <row r="12" spans="1:10" ht="12.75">
      <c r="A12" s="4" t="str">
        <f>+Lookup!B21</f>
        <v>Doors/Keys/Locks</v>
      </c>
      <c r="B12" s="5">
        <f>+Sep_woD!B12</f>
        <v>0</v>
      </c>
      <c r="C12" s="5">
        <f>+Sep_woD!D12</f>
        <v>0</v>
      </c>
      <c r="D12" s="5">
        <f>+Sep_woD!E12</f>
        <v>0</v>
      </c>
      <c r="E12" s="6">
        <f>+Sep_woD!C12</f>
        <v>0</v>
      </c>
      <c r="F12" s="20">
        <f>+Sep_woD!N12</f>
        <v>0</v>
      </c>
      <c r="G12" s="21">
        <f>+Sep_woD!O12</f>
        <v>0</v>
      </c>
      <c r="H12" s="7">
        <f>+Sep_woD!P12</f>
        <v>0</v>
      </c>
      <c r="I12" s="7">
        <f>+Sep_woD!Q12</f>
        <v>0</v>
      </c>
      <c r="J12" s="8">
        <f>+Sep_woD!S12</f>
        <v>0</v>
      </c>
    </row>
    <row r="13" spans="1:10" ht="12.75">
      <c r="A13" s="4" t="str">
        <f>+Lookup!B22</f>
        <v>Conveyance</v>
      </c>
      <c r="B13" s="5">
        <f>+Sep_woD!B13</f>
        <v>0</v>
      </c>
      <c r="C13" s="5">
        <f>+Sep_woD!D13</f>
        <v>0</v>
      </c>
      <c r="D13" s="5">
        <f>+Sep_woD!E13</f>
        <v>0</v>
      </c>
      <c r="E13" s="6">
        <f>+Sep_woD!C13</f>
        <v>0</v>
      </c>
      <c r="F13" s="20">
        <f>+Sep_woD!N13</f>
        <v>0</v>
      </c>
      <c r="G13" s="21">
        <f>+Sep_woD!O13</f>
        <v>0</v>
      </c>
      <c r="H13" s="7">
        <f>+Sep_woD!P13</f>
        <v>0</v>
      </c>
      <c r="I13" s="7">
        <f>+Sep_woD!Q13</f>
        <v>0</v>
      </c>
      <c r="J13" s="8">
        <f>+Sep_woD!S13</f>
        <v>0</v>
      </c>
    </row>
    <row r="14" spans="1:10" ht="12.75">
      <c r="A14" s="4" t="str">
        <f>+Lookup!B23</f>
        <v>Safety/Security</v>
      </c>
      <c r="B14" s="5">
        <f>+Sep_woD!B14</f>
        <v>0</v>
      </c>
      <c r="C14" s="5">
        <f>+Sep_woD!D14</f>
        <v>0</v>
      </c>
      <c r="D14" s="5">
        <f>+Sep_woD!E14</f>
        <v>0</v>
      </c>
      <c r="E14" s="6">
        <f>+Sep_woD!C14</f>
        <v>0</v>
      </c>
      <c r="F14" s="20">
        <f>+Sep_woD!N14</f>
        <v>0</v>
      </c>
      <c r="G14" s="21">
        <f>+Sep_woD!O14</f>
        <v>0</v>
      </c>
      <c r="H14" s="7">
        <f>+Sep_woD!P14</f>
        <v>0</v>
      </c>
      <c r="I14" s="7">
        <f>+Sep_woD!Q14</f>
        <v>0</v>
      </c>
      <c r="J14" s="8">
        <f>+Sep_woD!S14</f>
        <v>0</v>
      </c>
    </row>
    <row r="15" spans="1:10" ht="12.75">
      <c r="A15" s="4" t="str">
        <f>+Lookup!B24</f>
        <v>Interior</v>
      </c>
      <c r="B15" s="5">
        <f>+Sep_woD!B15</f>
        <v>0</v>
      </c>
      <c r="C15" s="5">
        <f>+Sep_woD!D15</f>
        <v>0</v>
      </c>
      <c r="D15" s="5">
        <f>+Sep_woD!E15</f>
        <v>0</v>
      </c>
      <c r="E15" s="6">
        <f>+Sep_woD!C15</f>
        <v>0</v>
      </c>
      <c r="F15" s="20">
        <f>+Sep_woD!N15</f>
        <v>0</v>
      </c>
      <c r="G15" s="21">
        <f>+Sep_woD!O15</f>
        <v>0</v>
      </c>
      <c r="H15" s="7">
        <f>+Sep_woD!P15</f>
        <v>0</v>
      </c>
      <c r="I15" s="7">
        <f>+Sep_woD!Q15</f>
        <v>0</v>
      </c>
      <c r="J15" s="8">
        <f>+Sep_woD!S15</f>
        <v>0</v>
      </c>
    </row>
    <row r="16" spans="1:10" ht="12.75">
      <c r="A16" s="4" t="str">
        <f>+Lookup!B25</f>
        <v>Exterior</v>
      </c>
      <c r="B16" s="5">
        <f>+Sep_woD!B16</f>
        <v>0</v>
      </c>
      <c r="C16" s="5">
        <f>+Sep_woD!D16</f>
        <v>0</v>
      </c>
      <c r="D16" s="5">
        <f>+Sep_woD!E16</f>
        <v>0</v>
      </c>
      <c r="E16" s="6">
        <f>+Sep_woD!C16</f>
        <v>0</v>
      </c>
      <c r="F16" s="20">
        <f>+Sep_woD!N16</f>
        <v>0</v>
      </c>
      <c r="G16" s="21">
        <f>+Sep_woD!O16</f>
        <v>0</v>
      </c>
      <c r="H16" s="7">
        <f>+Sep_woD!P16</f>
        <v>0</v>
      </c>
      <c r="I16" s="7">
        <f>+Sep_woD!Q16</f>
        <v>0</v>
      </c>
      <c r="J16" s="8">
        <f>+Sep_woD!S16</f>
        <v>0</v>
      </c>
    </row>
    <row r="17" spans="1:10" ht="12.75">
      <c r="A17" s="4" t="str">
        <f>+Lookup!B26</f>
        <v>Other</v>
      </c>
      <c r="B17" s="5">
        <f>+Sep_woD!B17</f>
        <v>0</v>
      </c>
      <c r="C17" s="5">
        <f>+Sep_woD!D17</f>
        <v>0</v>
      </c>
      <c r="D17" s="5">
        <f>+Sep_woD!E17</f>
        <v>0</v>
      </c>
      <c r="E17" s="6">
        <f>+Sep_woD!C17</f>
        <v>0</v>
      </c>
      <c r="F17" s="20">
        <f>+Sep_woD!N17</f>
        <v>0</v>
      </c>
      <c r="G17" s="21">
        <f>+Sep_woD!O17</f>
        <v>0</v>
      </c>
      <c r="H17" s="7">
        <f>+Sep_woD!P17</f>
        <v>0</v>
      </c>
      <c r="I17" s="7">
        <f>+Sep_woD!Q17</f>
        <v>0</v>
      </c>
      <c r="J17" s="8">
        <f>+Sep_woD!S17</f>
        <v>0</v>
      </c>
    </row>
    <row r="18" spans="1:10" ht="12.75">
      <c r="A18" s="2" t="s">
        <v>54</v>
      </c>
      <c r="B18" s="9">
        <f>+Sep_woD!B18</f>
        <v>0</v>
      </c>
      <c r="C18" s="9">
        <f>+Sep_woD!D18</f>
        <v>0</v>
      </c>
      <c r="D18" s="9">
        <f>+Sep_woD!E18</f>
        <v>0</v>
      </c>
      <c r="E18" s="7">
        <f>+Sep_woD!C18</f>
        <v>0</v>
      </c>
      <c r="F18" s="8">
        <f>+Sep_woD!N18</f>
        <v>0</v>
      </c>
      <c r="G18" s="7">
        <f>+Sep_woD!O18</f>
        <v>0</v>
      </c>
      <c r="H18" s="7">
        <f>+Sep_woD!P18</f>
        <v>0</v>
      </c>
      <c r="I18" s="7">
        <f>+Sep_woD!Q18</f>
        <v>0</v>
      </c>
      <c r="J18" s="8">
        <f>+Sep_woD!S18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September,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+Oct_woD!A2</f>
        <v>ABC, Inc.</v>
      </c>
    </row>
    <row r="3" ht="12.75">
      <c r="A3" t="str">
        <f>+Oct_woD!A3</f>
        <v>October,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+Oct_woD!B7</f>
        <v>0</v>
      </c>
      <c r="C7" s="5">
        <f>+Oct_woD!D7</f>
        <v>0</v>
      </c>
      <c r="D7" s="5">
        <f>+Oct_woD!E7</f>
        <v>0</v>
      </c>
      <c r="E7" s="6">
        <f>+Oct_woD!C7</f>
        <v>0</v>
      </c>
      <c r="F7" s="20">
        <f>+Oct_woD!N7</f>
        <v>0</v>
      </c>
      <c r="G7" s="21">
        <f>+Oct_woD!O7</f>
        <v>0</v>
      </c>
      <c r="H7" s="7">
        <f>+Oct_woD!P7</f>
        <v>0</v>
      </c>
      <c r="I7" s="7">
        <f>+Oct_woD!Q7</f>
        <v>0</v>
      </c>
      <c r="J7" s="8">
        <f>+Oct_woD!S7</f>
        <v>0</v>
      </c>
    </row>
    <row r="8" spans="1:10" ht="12.75">
      <c r="A8" s="4" t="str">
        <f>+Lookup!B17</f>
        <v>Lighting</v>
      </c>
      <c r="B8" s="5">
        <f>+Oct_woD!B8</f>
        <v>0</v>
      </c>
      <c r="C8" s="5">
        <f>+Oct_woD!D8</f>
        <v>0</v>
      </c>
      <c r="D8" s="5">
        <f>+Oct_woD!E8</f>
        <v>0</v>
      </c>
      <c r="E8" s="6">
        <f>+Oct_woD!C8</f>
        <v>0</v>
      </c>
      <c r="F8" s="20">
        <f>+Oct_woD!N8</f>
        <v>0</v>
      </c>
      <c r="G8" s="21">
        <f>+Oct_woD!O8</f>
        <v>0</v>
      </c>
      <c r="H8" s="7">
        <f>+Oct_woD!P8</f>
        <v>0</v>
      </c>
      <c r="I8" s="7">
        <f>+Oct_woD!Q8</f>
        <v>0</v>
      </c>
      <c r="J8" s="8">
        <f>+Oct_woD!S8</f>
        <v>0</v>
      </c>
    </row>
    <row r="9" spans="1:10" ht="12.75">
      <c r="A9" s="4" t="str">
        <f>+Lookup!B18</f>
        <v>Janitorial</v>
      </c>
      <c r="B9" s="5">
        <f>+Oct_woD!B9</f>
        <v>0</v>
      </c>
      <c r="C9" s="5">
        <f>+Oct_woD!D9</f>
        <v>0</v>
      </c>
      <c r="D9" s="5">
        <f>+Oct_woD!E9</f>
        <v>0</v>
      </c>
      <c r="E9" s="6">
        <f>+Oct_woD!C9</f>
        <v>0</v>
      </c>
      <c r="F9" s="20">
        <f>+Oct_woD!N9</f>
        <v>0</v>
      </c>
      <c r="G9" s="21">
        <f>+Oct_woD!O9</f>
        <v>0</v>
      </c>
      <c r="H9" s="7">
        <f>+Oct_woD!P9</f>
        <v>0</v>
      </c>
      <c r="I9" s="7">
        <f>+Oct_woD!Q9</f>
        <v>0</v>
      </c>
      <c r="J9" s="8">
        <f>+Oct_woD!S9</f>
        <v>0</v>
      </c>
    </row>
    <row r="10" spans="1:10" ht="12.75">
      <c r="A10" s="4" t="str">
        <f>+Lookup!B19</f>
        <v>Electrical</v>
      </c>
      <c r="B10" s="5">
        <f>+Oct_woD!B10</f>
        <v>0</v>
      </c>
      <c r="C10" s="5">
        <f>+Oct_woD!D10</f>
        <v>0</v>
      </c>
      <c r="D10" s="5">
        <f>+Oct_woD!E10</f>
        <v>0</v>
      </c>
      <c r="E10" s="6">
        <f>+Oct_woD!C10</f>
        <v>0</v>
      </c>
      <c r="F10" s="20">
        <f>+Oct_woD!N10</f>
        <v>0</v>
      </c>
      <c r="G10" s="21">
        <f>+Oct_woD!O10</f>
        <v>0</v>
      </c>
      <c r="H10" s="7">
        <f>+Oct_woD!P10</f>
        <v>0</v>
      </c>
      <c r="I10" s="7">
        <f>+Oct_woD!Q10</f>
        <v>0</v>
      </c>
      <c r="J10" s="8">
        <f>+Oct_woD!S10</f>
        <v>0</v>
      </c>
    </row>
    <row r="11" spans="1:10" ht="12.75">
      <c r="A11" s="4" t="str">
        <f>+Lookup!B20</f>
        <v>Plumbing</v>
      </c>
      <c r="B11" s="5">
        <f>+Oct_woD!B11</f>
        <v>0</v>
      </c>
      <c r="C11" s="5">
        <f>+Oct_woD!D11</f>
        <v>0</v>
      </c>
      <c r="D11" s="5">
        <f>+Oct_woD!E11</f>
        <v>0</v>
      </c>
      <c r="E11" s="6">
        <f>+Oct_woD!C11</f>
        <v>0</v>
      </c>
      <c r="F11" s="20">
        <f>+Oct_woD!N11</f>
        <v>0</v>
      </c>
      <c r="G11" s="21">
        <f>+Oct_woD!O11</f>
        <v>0</v>
      </c>
      <c r="H11" s="7">
        <f>+Oct_woD!P11</f>
        <v>0</v>
      </c>
      <c r="I11" s="7">
        <f>+Oct_woD!Q11</f>
        <v>0</v>
      </c>
      <c r="J11" s="8">
        <f>+Oct_woD!S11</f>
        <v>0</v>
      </c>
    </row>
    <row r="12" spans="1:10" ht="12.75">
      <c r="A12" s="4" t="str">
        <f>+Lookup!B21</f>
        <v>Doors/Keys/Locks</v>
      </c>
      <c r="B12" s="5">
        <f>+Oct_woD!B12</f>
        <v>0</v>
      </c>
      <c r="C12" s="5">
        <f>+Oct_woD!D12</f>
        <v>0</v>
      </c>
      <c r="D12" s="5">
        <f>+Oct_woD!E12</f>
        <v>0</v>
      </c>
      <c r="E12" s="6">
        <f>+Oct_woD!C12</f>
        <v>0</v>
      </c>
      <c r="F12" s="20">
        <f>+Oct_woD!N12</f>
        <v>0</v>
      </c>
      <c r="G12" s="21">
        <f>+Oct_woD!O12</f>
        <v>0</v>
      </c>
      <c r="H12" s="7">
        <f>+Oct_woD!P12</f>
        <v>0</v>
      </c>
      <c r="I12" s="7">
        <f>+Oct_woD!Q12</f>
        <v>0</v>
      </c>
      <c r="J12" s="8">
        <f>+Oct_woD!S12</f>
        <v>0</v>
      </c>
    </row>
    <row r="13" spans="1:10" ht="12.75">
      <c r="A13" s="4" t="str">
        <f>+Lookup!B22</f>
        <v>Conveyance</v>
      </c>
      <c r="B13" s="5">
        <f>+Oct_woD!B13</f>
        <v>0</v>
      </c>
      <c r="C13" s="5">
        <f>+Oct_woD!D13</f>
        <v>0</v>
      </c>
      <c r="D13" s="5">
        <f>+Oct_woD!E13</f>
        <v>0</v>
      </c>
      <c r="E13" s="6">
        <f>+Oct_woD!C13</f>
        <v>0</v>
      </c>
      <c r="F13" s="20">
        <f>+Oct_woD!N13</f>
        <v>0</v>
      </c>
      <c r="G13" s="21">
        <f>+Oct_woD!O13</f>
        <v>0</v>
      </c>
      <c r="H13" s="7">
        <f>+Oct_woD!P13</f>
        <v>0</v>
      </c>
      <c r="I13" s="7">
        <f>+Oct_woD!Q13</f>
        <v>0</v>
      </c>
      <c r="J13" s="8">
        <f>+Oct_woD!S13</f>
        <v>0</v>
      </c>
    </row>
    <row r="14" spans="1:10" ht="12.75">
      <c r="A14" s="4" t="str">
        <f>+Lookup!B23</f>
        <v>Safety/Security</v>
      </c>
      <c r="B14" s="5">
        <f>+Oct_woD!B14</f>
        <v>0</v>
      </c>
      <c r="C14" s="5">
        <f>+Oct_woD!D14</f>
        <v>0</v>
      </c>
      <c r="D14" s="5">
        <f>+Oct_woD!E14</f>
        <v>0</v>
      </c>
      <c r="E14" s="6">
        <f>+Oct_woD!C14</f>
        <v>0</v>
      </c>
      <c r="F14" s="20">
        <f>+Oct_woD!N14</f>
        <v>0</v>
      </c>
      <c r="G14" s="21">
        <f>+Oct_woD!O14</f>
        <v>0</v>
      </c>
      <c r="H14" s="7">
        <f>+Oct_woD!P14</f>
        <v>0</v>
      </c>
      <c r="I14" s="7">
        <f>+Oct_woD!Q14</f>
        <v>0</v>
      </c>
      <c r="J14" s="8">
        <f>+Oct_woD!S14</f>
        <v>0</v>
      </c>
    </row>
    <row r="15" spans="1:10" ht="12.75">
      <c r="A15" s="4" t="str">
        <f>+Lookup!B24</f>
        <v>Interior</v>
      </c>
      <c r="B15" s="5">
        <f>+Oct_woD!B15</f>
        <v>0</v>
      </c>
      <c r="C15" s="5">
        <f>+Oct_woD!D15</f>
        <v>0</v>
      </c>
      <c r="D15" s="5">
        <f>+Oct_woD!E15</f>
        <v>0</v>
      </c>
      <c r="E15" s="6">
        <f>+Oct_woD!C15</f>
        <v>0</v>
      </c>
      <c r="F15" s="20">
        <f>+Oct_woD!N15</f>
        <v>0</v>
      </c>
      <c r="G15" s="21">
        <f>+Oct_woD!O15</f>
        <v>0</v>
      </c>
      <c r="H15" s="7">
        <f>+Oct_woD!P15</f>
        <v>0</v>
      </c>
      <c r="I15" s="7">
        <f>+Oct_woD!Q15</f>
        <v>0</v>
      </c>
      <c r="J15" s="8">
        <f>+Oct_woD!S15</f>
        <v>0</v>
      </c>
    </row>
    <row r="16" spans="1:10" ht="12.75">
      <c r="A16" s="4" t="str">
        <f>+Lookup!B25</f>
        <v>Exterior</v>
      </c>
      <c r="B16" s="5">
        <f>+Oct_woD!B16</f>
        <v>0</v>
      </c>
      <c r="C16" s="5">
        <f>+Oct_woD!D16</f>
        <v>0</v>
      </c>
      <c r="D16" s="5">
        <f>+Oct_woD!E16</f>
        <v>0</v>
      </c>
      <c r="E16" s="6">
        <f>+Oct_woD!C16</f>
        <v>0</v>
      </c>
      <c r="F16" s="20">
        <f>+Oct_woD!N16</f>
        <v>0</v>
      </c>
      <c r="G16" s="21">
        <f>+Oct_woD!O16</f>
        <v>0</v>
      </c>
      <c r="H16" s="7">
        <f>+Oct_woD!P16</f>
        <v>0</v>
      </c>
      <c r="I16" s="7">
        <f>+Oct_woD!Q16</f>
        <v>0</v>
      </c>
      <c r="J16" s="8">
        <f>+Oct_woD!S16</f>
        <v>0</v>
      </c>
    </row>
    <row r="17" spans="1:10" ht="12.75">
      <c r="A17" s="4" t="str">
        <f>+Lookup!B26</f>
        <v>Other</v>
      </c>
      <c r="B17" s="5">
        <f>+Oct_woD!B17</f>
        <v>0</v>
      </c>
      <c r="C17" s="5">
        <f>+Oct_woD!D17</f>
        <v>0</v>
      </c>
      <c r="D17" s="5">
        <f>+Oct_woD!E17</f>
        <v>0</v>
      </c>
      <c r="E17" s="6">
        <f>+Oct_woD!C17</f>
        <v>0</v>
      </c>
      <c r="F17" s="20">
        <f>+Oct_woD!N17</f>
        <v>0</v>
      </c>
      <c r="G17" s="21">
        <f>+Oct_woD!O17</f>
        <v>0</v>
      </c>
      <c r="H17" s="7">
        <f>+Oct_woD!P17</f>
        <v>0</v>
      </c>
      <c r="I17" s="7">
        <f>+Oct_woD!Q17</f>
        <v>0</v>
      </c>
      <c r="J17" s="8">
        <f>+Oct_woD!S17</f>
        <v>0</v>
      </c>
    </row>
    <row r="18" spans="1:10" ht="12.75">
      <c r="A18" s="2" t="s">
        <v>54</v>
      </c>
      <c r="B18" s="9">
        <f>+Oct_woD!B18</f>
        <v>0</v>
      </c>
      <c r="C18" s="9">
        <f>+Oct_woD!D18</f>
        <v>0</v>
      </c>
      <c r="D18" s="9">
        <f>+Oct_woD!E18</f>
        <v>0</v>
      </c>
      <c r="E18" s="7">
        <f>+Oct_woD!C18</f>
        <v>0</v>
      </c>
      <c r="F18" s="8">
        <f>+Oct_woD!N18</f>
        <v>0</v>
      </c>
      <c r="G18" s="7">
        <f>+Oct_woD!O18</f>
        <v>0</v>
      </c>
      <c r="H18" s="7">
        <f>+Oct_woD!P18</f>
        <v>0</v>
      </c>
      <c r="I18" s="7">
        <f>+Oct_woD!Q18</f>
        <v>0</v>
      </c>
      <c r="J18" s="8">
        <f>+Oct_woD!S18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October,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+Nov_woD!A2</f>
        <v>ABC, Inc.</v>
      </c>
    </row>
    <row r="3" ht="12.75">
      <c r="A3" t="str">
        <f>+Nov_woD!A3</f>
        <v>November,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+Nov_woD!B7</f>
        <v>0</v>
      </c>
      <c r="C7" s="5">
        <f>+Nov_woD!D7</f>
        <v>0</v>
      </c>
      <c r="D7" s="5">
        <f>+Nov_woD!E7</f>
        <v>0</v>
      </c>
      <c r="E7" s="6">
        <f>+Nov_woD!C7</f>
        <v>0</v>
      </c>
      <c r="F7" s="20">
        <f>+Nov_woD!N7</f>
        <v>0</v>
      </c>
      <c r="G7" s="21">
        <f>+Nov_woD!O7</f>
        <v>0</v>
      </c>
      <c r="H7" s="7">
        <f>+Nov_woD!P7</f>
        <v>0</v>
      </c>
      <c r="I7" s="7">
        <f>+Nov_woD!Q7</f>
        <v>0</v>
      </c>
      <c r="J7" s="8">
        <f>+Nov_woD!S7</f>
        <v>0</v>
      </c>
    </row>
    <row r="8" spans="1:10" ht="12.75">
      <c r="A8" s="4" t="str">
        <f>+Lookup!B17</f>
        <v>Lighting</v>
      </c>
      <c r="B8" s="5">
        <f>+Nov_woD!B8</f>
        <v>0</v>
      </c>
      <c r="C8" s="5">
        <f>+Nov_woD!D8</f>
        <v>0</v>
      </c>
      <c r="D8" s="5">
        <f>+Nov_woD!E8</f>
        <v>0</v>
      </c>
      <c r="E8" s="6">
        <f>+Nov_woD!C8</f>
        <v>0</v>
      </c>
      <c r="F8" s="20">
        <f>+Nov_woD!N8</f>
        <v>0</v>
      </c>
      <c r="G8" s="21">
        <f>+Nov_woD!O8</f>
        <v>0</v>
      </c>
      <c r="H8" s="7">
        <f>+Nov_woD!P8</f>
        <v>0</v>
      </c>
      <c r="I8" s="7">
        <f>+Nov_woD!Q8</f>
        <v>0</v>
      </c>
      <c r="J8" s="8">
        <f>+Nov_woD!S8</f>
        <v>0</v>
      </c>
    </row>
    <row r="9" spans="1:10" ht="12.75">
      <c r="A9" s="4" t="str">
        <f>+Lookup!B18</f>
        <v>Janitorial</v>
      </c>
      <c r="B9" s="5">
        <f>+Nov_woD!B9</f>
        <v>0</v>
      </c>
      <c r="C9" s="5">
        <f>+Nov_woD!D9</f>
        <v>0</v>
      </c>
      <c r="D9" s="5">
        <f>+Nov_woD!E9</f>
        <v>0</v>
      </c>
      <c r="E9" s="6">
        <f>+Nov_woD!C9</f>
        <v>0</v>
      </c>
      <c r="F9" s="20">
        <f>+Nov_woD!N9</f>
        <v>0</v>
      </c>
      <c r="G9" s="21">
        <f>+Nov_woD!O9</f>
        <v>0</v>
      </c>
      <c r="H9" s="7">
        <f>+Nov_woD!P9</f>
        <v>0</v>
      </c>
      <c r="I9" s="7">
        <f>+Nov_woD!Q9</f>
        <v>0</v>
      </c>
      <c r="J9" s="8">
        <f>+Nov_woD!S9</f>
        <v>0</v>
      </c>
    </row>
    <row r="10" spans="1:10" ht="12.75">
      <c r="A10" s="4" t="str">
        <f>+Lookup!B19</f>
        <v>Electrical</v>
      </c>
      <c r="B10" s="5">
        <f>+Nov_woD!B10</f>
        <v>0</v>
      </c>
      <c r="C10" s="5">
        <f>+Nov_woD!D10</f>
        <v>0</v>
      </c>
      <c r="D10" s="5">
        <f>+Nov_woD!E10</f>
        <v>0</v>
      </c>
      <c r="E10" s="6">
        <f>+Nov_woD!C10</f>
        <v>0</v>
      </c>
      <c r="F10" s="20">
        <f>+Nov_woD!N10</f>
        <v>0</v>
      </c>
      <c r="G10" s="21">
        <f>+Nov_woD!O10</f>
        <v>0</v>
      </c>
      <c r="H10" s="7">
        <f>+Nov_woD!P10</f>
        <v>0</v>
      </c>
      <c r="I10" s="7">
        <f>+Nov_woD!Q10</f>
        <v>0</v>
      </c>
      <c r="J10" s="8">
        <f>+Nov_woD!S10</f>
        <v>0</v>
      </c>
    </row>
    <row r="11" spans="1:10" ht="12.75">
      <c r="A11" s="4" t="str">
        <f>+Lookup!B20</f>
        <v>Plumbing</v>
      </c>
      <c r="B11" s="5">
        <f>+Nov_woD!B11</f>
        <v>0</v>
      </c>
      <c r="C11" s="5">
        <f>+Nov_woD!D11</f>
        <v>0</v>
      </c>
      <c r="D11" s="5">
        <f>+Nov_woD!E11</f>
        <v>0</v>
      </c>
      <c r="E11" s="6">
        <f>+Nov_woD!C11</f>
        <v>0</v>
      </c>
      <c r="F11" s="20">
        <f>+Nov_woD!N11</f>
        <v>0</v>
      </c>
      <c r="G11" s="21">
        <f>+Nov_woD!O11</f>
        <v>0</v>
      </c>
      <c r="H11" s="7">
        <f>+Nov_woD!P11</f>
        <v>0</v>
      </c>
      <c r="I11" s="7">
        <f>+Nov_woD!Q11</f>
        <v>0</v>
      </c>
      <c r="J11" s="8">
        <f>+Nov_woD!S11</f>
        <v>0</v>
      </c>
    </row>
    <row r="12" spans="1:10" ht="12.75">
      <c r="A12" s="4" t="str">
        <f>+Lookup!B21</f>
        <v>Doors/Keys/Locks</v>
      </c>
      <c r="B12" s="5">
        <f>+Nov_woD!B12</f>
        <v>0</v>
      </c>
      <c r="C12" s="5">
        <f>+Nov_woD!D12</f>
        <v>0</v>
      </c>
      <c r="D12" s="5">
        <f>+Nov_woD!E12</f>
        <v>0</v>
      </c>
      <c r="E12" s="6">
        <f>+Nov_woD!C12</f>
        <v>0</v>
      </c>
      <c r="F12" s="20">
        <f>+Nov_woD!N12</f>
        <v>0</v>
      </c>
      <c r="G12" s="21">
        <f>+Nov_woD!O12</f>
        <v>0</v>
      </c>
      <c r="H12" s="7">
        <f>+Nov_woD!P12</f>
        <v>0</v>
      </c>
      <c r="I12" s="7">
        <f>+Nov_woD!Q12</f>
        <v>0</v>
      </c>
      <c r="J12" s="8">
        <f>+Nov_woD!S12</f>
        <v>0</v>
      </c>
    </row>
    <row r="13" spans="1:10" ht="12.75">
      <c r="A13" s="4" t="str">
        <f>+Lookup!B22</f>
        <v>Conveyance</v>
      </c>
      <c r="B13" s="5">
        <f>+Nov_woD!B13</f>
        <v>0</v>
      </c>
      <c r="C13" s="5">
        <f>+Nov_woD!D13</f>
        <v>0</v>
      </c>
      <c r="D13" s="5">
        <f>+Nov_woD!E13</f>
        <v>0</v>
      </c>
      <c r="E13" s="6">
        <f>+Nov_woD!C13</f>
        <v>0</v>
      </c>
      <c r="F13" s="20">
        <f>+Nov_woD!N13</f>
        <v>0</v>
      </c>
      <c r="G13" s="21">
        <f>+Nov_woD!O13</f>
        <v>0</v>
      </c>
      <c r="H13" s="7">
        <f>+Nov_woD!P13</f>
        <v>0</v>
      </c>
      <c r="I13" s="7">
        <f>+Nov_woD!Q13</f>
        <v>0</v>
      </c>
      <c r="J13" s="8">
        <f>+Nov_woD!S13</f>
        <v>0</v>
      </c>
    </row>
    <row r="14" spans="1:10" ht="12.75">
      <c r="A14" s="4" t="str">
        <f>+Lookup!B23</f>
        <v>Safety/Security</v>
      </c>
      <c r="B14" s="5">
        <f>+Nov_woD!B14</f>
        <v>0</v>
      </c>
      <c r="C14" s="5">
        <f>+Nov_woD!D14</f>
        <v>0</v>
      </c>
      <c r="D14" s="5">
        <f>+Nov_woD!E14</f>
        <v>0</v>
      </c>
      <c r="E14" s="6">
        <f>+Nov_woD!C14</f>
        <v>0</v>
      </c>
      <c r="F14" s="20">
        <f>+Nov_woD!N14</f>
        <v>0</v>
      </c>
      <c r="G14" s="21">
        <f>+Nov_woD!O14</f>
        <v>0</v>
      </c>
      <c r="H14" s="7">
        <f>+Nov_woD!P14</f>
        <v>0</v>
      </c>
      <c r="I14" s="7">
        <f>+Nov_woD!Q14</f>
        <v>0</v>
      </c>
      <c r="J14" s="8">
        <f>+Nov_woD!S14</f>
        <v>0</v>
      </c>
    </row>
    <row r="15" spans="1:10" ht="12.75">
      <c r="A15" s="4" t="str">
        <f>+Lookup!B24</f>
        <v>Interior</v>
      </c>
      <c r="B15" s="5">
        <f>+Nov_woD!B15</f>
        <v>0</v>
      </c>
      <c r="C15" s="5">
        <f>+Nov_woD!D15</f>
        <v>0</v>
      </c>
      <c r="D15" s="5">
        <f>+Nov_woD!E15</f>
        <v>0</v>
      </c>
      <c r="E15" s="6">
        <f>+Nov_woD!C15</f>
        <v>0</v>
      </c>
      <c r="F15" s="20">
        <f>+Nov_woD!N15</f>
        <v>0</v>
      </c>
      <c r="G15" s="21">
        <f>+Nov_woD!O15</f>
        <v>0</v>
      </c>
      <c r="H15" s="7">
        <f>+Nov_woD!P15</f>
        <v>0</v>
      </c>
      <c r="I15" s="7">
        <f>+Nov_woD!Q15</f>
        <v>0</v>
      </c>
      <c r="J15" s="8">
        <f>+Nov_woD!S15</f>
        <v>0</v>
      </c>
    </row>
    <row r="16" spans="1:10" ht="12.75">
      <c r="A16" s="4" t="str">
        <f>+Lookup!B25</f>
        <v>Exterior</v>
      </c>
      <c r="B16" s="5">
        <f>+Nov_woD!B16</f>
        <v>0</v>
      </c>
      <c r="C16" s="5">
        <f>+Nov_woD!D16</f>
        <v>0</v>
      </c>
      <c r="D16" s="5">
        <f>+Nov_woD!E16</f>
        <v>0</v>
      </c>
      <c r="E16" s="6">
        <f>+Nov_woD!C16</f>
        <v>0</v>
      </c>
      <c r="F16" s="20">
        <f>+Nov_woD!N16</f>
        <v>0</v>
      </c>
      <c r="G16" s="21">
        <f>+Nov_woD!O16</f>
        <v>0</v>
      </c>
      <c r="H16" s="7">
        <f>+Nov_woD!P16</f>
        <v>0</v>
      </c>
      <c r="I16" s="7">
        <f>+Nov_woD!Q16</f>
        <v>0</v>
      </c>
      <c r="J16" s="8">
        <f>+Nov_woD!S16</f>
        <v>0</v>
      </c>
    </row>
    <row r="17" spans="1:10" ht="12.75">
      <c r="A17" s="4" t="str">
        <f>+Lookup!B26</f>
        <v>Other</v>
      </c>
      <c r="B17" s="5">
        <f>+Nov_woD!B17</f>
        <v>0</v>
      </c>
      <c r="C17" s="5">
        <f>+Nov_woD!D17</f>
        <v>0</v>
      </c>
      <c r="D17" s="5">
        <f>+Nov_woD!E17</f>
        <v>0</v>
      </c>
      <c r="E17" s="6">
        <f>+Nov_woD!C17</f>
        <v>0</v>
      </c>
      <c r="F17" s="20">
        <f>+Nov_woD!N17</f>
        <v>0</v>
      </c>
      <c r="G17" s="21">
        <f>+Nov_woD!O17</f>
        <v>0</v>
      </c>
      <c r="H17" s="7">
        <f>+Nov_woD!P17</f>
        <v>0</v>
      </c>
      <c r="I17" s="7">
        <f>+Nov_woD!Q17</f>
        <v>0</v>
      </c>
      <c r="J17" s="8">
        <f>+Nov_woD!S17</f>
        <v>0</v>
      </c>
    </row>
    <row r="18" spans="1:10" ht="12.75">
      <c r="A18" s="2" t="s">
        <v>54</v>
      </c>
      <c r="B18" s="9">
        <f>+Nov_woD!B18</f>
        <v>0</v>
      </c>
      <c r="C18" s="9">
        <f>+Nov_woD!D18</f>
        <v>0</v>
      </c>
      <c r="D18" s="9">
        <f>+Nov_woD!E18</f>
        <v>0</v>
      </c>
      <c r="E18" s="7">
        <f>+Nov_woD!C18</f>
        <v>0</v>
      </c>
      <c r="F18" s="8">
        <f>+Nov_woD!N18</f>
        <v>0</v>
      </c>
      <c r="G18" s="7">
        <f>+Nov_woD!O18</f>
        <v>0</v>
      </c>
      <c r="H18" s="7">
        <f>+Nov_woD!P18</f>
        <v>0</v>
      </c>
      <c r="I18" s="7">
        <f>+Nov_woD!Q18</f>
        <v>0</v>
      </c>
      <c r="J18" s="8">
        <f>+Nov_woD!S18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November,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+Dec_woD!A2</f>
        <v>ABC, Inc.</v>
      </c>
    </row>
    <row r="3" ht="12.75">
      <c r="A3" t="str">
        <f>+Dec_woD!A3</f>
        <v>December,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+Dec_woD!B7</f>
        <v>0</v>
      </c>
      <c r="C7" s="5">
        <f>+Dec_woD!D7</f>
        <v>0</v>
      </c>
      <c r="D7" s="5">
        <f>+Dec_woD!E7</f>
        <v>0</v>
      </c>
      <c r="E7" s="6">
        <f>+Dec_woD!C7</f>
        <v>0</v>
      </c>
      <c r="F7" s="20">
        <f>+Dec_woD!N7</f>
        <v>0</v>
      </c>
      <c r="G7" s="21">
        <f>+Dec_woD!O7</f>
        <v>0</v>
      </c>
      <c r="H7" s="7">
        <f>+Dec_woD!P7</f>
        <v>0</v>
      </c>
      <c r="I7" s="7">
        <f>+Dec_woD!Q7</f>
        <v>0</v>
      </c>
      <c r="J7" s="8">
        <f>+Dec_woD!S7</f>
        <v>0</v>
      </c>
    </row>
    <row r="8" spans="1:10" ht="12.75">
      <c r="A8" s="4" t="str">
        <f>+Lookup!B17</f>
        <v>Lighting</v>
      </c>
      <c r="B8" s="5">
        <f>+Dec_woD!B8</f>
        <v>0</v>
      </c>
      <c r="C8" s="5">
        <f>+Dec_woD!D8</f>
        <v>0</v>
      </c>
      <c r="D8" s="5">
        <f>+Dec_woD!E8</f>
        <v>0</v>
      </c>
      <c r="E8" s="6">
        <f>+Dec_woD!C8</f>
        <v>0</v>
      </c>
      <c r="F8" s="20">
        <f>+Dec_woD!N8</f>
        <v>0</v>
      </c>
      <c r="G8" s="21">
        <f>+Dec_woD!O8</f>
        <v>0</v>
      </c>
      <c r="H8" s="7">
        <f>+Dec_woD!P8</f>
        <v>0</v>
      </c>
      <c r="I8" s="7">
        <f>+Dec_woD!Q8</f>
        <v>0</v>
      </c>
      <c r="J8" s="8">
        <f>+Dec_woD!S8</f>
        <v>0</v>
      </c>
    </row>
    <row r="9" spans="1:10" ht="12.75">
      <c r="A9" s="4" t="str">
        <f>+Lookup!B18</f>
        <v>Janitorial</v>
      </c>
      <c r="B9" s="5">
        <f>+Dec_woD!B9</f>
        <v>0</v>
      </c>
      <c r="C9" s="5">
        <f>+Dec_woD!D9</f>
        <v>0</v>
      </c>
      <c r="D9" s="5">
        <f>+Dec_woD!E9</f>
        <v>0</v>
      </c>
      <c r="E9" s="6">
        <f>+Dec_woD!C9</f>
        <v>0</v>
      </c>
      <c r="F9" s="20">
        <f>+Dec_woD!N9</f>
        <v>0</v>
      </c>
      <c r="G9" s="21">
        <f>+Dec_woD!O9</f>
        <v>0</v>
      </c>
      <c r="H9" s="7">
        <f>+Dec_woD!P9</f>
        <v>0</v>
      </c>
      <c r="I9" s="7">
        <f>+Dec_woD!Q9</f>
        <v>0</v>
      </c>
      <c r="J9" s="8">
        <f>+Dec_woD!S9</f>
        <v>0</v>
      </c>
    </row>
    <row r="10" spans="1:10" ht="12.75">
      <c r="A10" s="4" t="str">
        <f>+Lookup!B19</f>
        <v>Electrical</v>
      </c>
      <c r="B10" s="5">
        <f>+Dec_woD!B10</f>
        <v>0</v>
      </c>
      <c r="C10" s="5">
        <f>+Dec_woD!D10</f>
        <v>0</v>
      </c>
      <c r="D10" s="5">
        <f>+Dec_woD!E10</f>
        <v>0</v>
      </c>
      <c r="E10" s="6">
        <f>+Dec_woD!C10</f>
        <v>0</v>
      </c>
      <c r="F10" s="20">
        <f>+Dec_woD!N10</f>
        <v>0</v>
      </c>
      <c r="G10" s="21">
        <f>+Dec_woD!O10</f>
        <v>0</v>
      </c>
      <c r="H10" s="7">
        <f>+Dec_woD!P10</f>
        <v>0</v>
      </c>
      <c r="I10" s="7">
        <f>+Dec_woD!Q10</f>
        <v>0</v>
      </c>
      <c r="J10" s="8">
        <f>+Dec_woD!S10</f>
        <v>0</v>
      </c>
    </row>
    <row r="11" spans="1:10" ht="12.75">
      <c r="A11" s="4" t="str">
        <f>+Lookup!B20</f>
        <v>Plumbing</v>
      </c>
      <c r="B11" s="5">
        <f>+Dec_woD!B11</f>
        <v>0</v>
      </c>
      <c r="C11" s="5">
        <f>+Dec_woD!D11</f>
        <v>0</v>
      </c>
      <c r="D11" s="5">
        <f>+Dec_woD!E11</f>
        <v>0</v>
      </c>
      <c r="E11" s="6">
        <f>+Dec_woD!C11</f>
        <v>0</v>
      </c>
      <c r="F11" s="20">
        <f>+Dec_woD!N11</f>
        <v>0</v>
      </c>
      <c r="G11" s="21">
        <f>+Dec_woD!O11</f>
        <v>0</v>
      </c>
      <c r="H11" s="7">
        <f>+Dec_woD!P11</f>
        <v>0</v>
      </c>
      <c r="I11" s="7">
        <f>+Dec_woD!Q11</f>
        <v>0</v>
      </c>
      <c r="J11" s="8">
        <f>+Dec_woD!S11</f>
        <v>0</v>
      </c>
    </row>
    <row r="12" spans="1:10" ht="12.75">
      <c r="A12" s="4" t="str">
        <f>+Lookup!B21</f>
        <v>Doors/Keys/Locks</v>
      </c>
      <c r="B12" s="5">
        <f>+Dec_woD!B12</f>
        <v>0</v>
      </c>
      <c r="C12" s="5">
        <f>+Dec_woD!D12</f>
        <v>0</v>
      </c>
      <c r="D12" s="5">
        <f>+Dec_woD!E12</f>
        <v>0</v>
      </c>
      <c r="E12" s="6">
        <f>+Dec_woD!C12</f>
        <v>0</v>
      </c>
      <c r="F12" s="20">
        <f>+Dec_woD!N12</f>
        <v>0</v>
      </c>
      <c r="G12" s="21">
        <f>+Dec_woD!O12</f>
        <v>0</v>
      </c>
      <c r="H12" s="7">
        <f>+Dec_woD!P12</f>
        <v>0</v>
      </c>
      <c r="I12" s="7">
        <f>+Dec_woD!Q12</f>
        <v>0</v>
      </c>
      <c r="J12" s="8">
        <f>+Dec_woD!S12</f>
        <v>0</v>
      </c>
    </row>
    <row r="13" spans="1:10" ht="12.75">
      <c r="A13" s="4" t="str">
        <f>+Lookup!B22</f>
        <v>Conveyance</v>
      </c>
      <c r="B13" s="5">
        <f>+Dec_woD!B13</f>
        <v>0</v>
      </c>
      <c r="C13" s="5">
        <f>+Dec_woD!D13</f>
        <v>0</v>
      </c>
      <c r="D13" s="5">
        <f>+Dec_woD!E13</f>
        <v>0</v>
      </c>
      <c r="E13" s="6">
        <f>+Dec_woD!C13</f>
        <v>0</v>
      </c>
      <c r="F13" s="20">
        <f>+Dec_woD!N13</f>
        <v>0</v>
      </c>
      <c r="G13" s="21">
        <f>+Dec_woD!O13</f>
        <v>0</v>
      </c>
      <c r="H13" s="7">
        <f>+Dec_woD!P13</f>
        <v>0</v>
      </c>
      <c r="I13" s="7">
        <f>+Dec_woD!Q13</f>
        <v>0</v>
      </c>
      <c r="J13" s="8">
        <f>+Dec_woD!S13</f>
        <v>0</v>
      </c>
    </row>
    <row r="14" spans="1:10" ht="12.75">
      <c r="A14" s="4" t="str">
        <f>+Lookup!B23</f>
        <v>Safety/Security</v>
      </c>
      <c r="B14" s="5">
        <f>+Dec_woD!B14</f>
        <v>0</v>
      </c>
      <c r="C14" s="5">
        <f>+Dec_woD!D14</f>
        <v>0</v>
      </c>
      <c r="D14" s="5">
        <f>+Dec_woD!E14</f>
        <v>0</v>
      </c>
      <c r="E14" s="6">
        <f>+Dec_woD!C14</f>
        <v>0</v>
      </c>
      <c r="F14" s="20">
        <f>+Dec_woD!N14</f>
        <v>0</v>
      </c>
      <c r="G14" s="21">
        <f>+Dec_woD!O14</f>
        <v>0</v>
      </c>
      <c r="H14" s="7">
        <f>+Dec_woD!P14</f>
        <v>0</v>
      </c>
      <c r="I14" s="7">
        <f>+Dec_woD!Q14</f>
        <v>0</v>
      </c>
      <c r="J14" s="8">
        <f>+Dec_woD!S14</f>
        <v>0</v>
      </c>
    </row>
    <row r="15" spans="1:10" ht="12.75">
      <c r="A15" s="4" t="str">
        <f>+Lookup!B24</f>
        <v>Interior</v>
      </c>
      <c r="B15" s="5">
        <f>+Dec_woD!B15</f>
        <v>0</v>
      </c>
      <c r="C15" s="5">
        <f>+Dec_woD!D15</f>
        <v>0</v>
      </c>
      <c r="D15" s="5">
        <f>+Dec_woD!E15</f>
        <v>0</v>
      </c>
      <c r="E15" s="6">
        <f>+Dec_woD!C15</f>
        <v>0</v>
      </c>
      <c r="F15" s="20">
        <f>+Dec_woD!N15</f>
        <v>0</v>
      </c>
      <c r="G15" s="21">
        <f>+Dec_woD!O15</f>
        <v>0</v>
      </c>
      <c r="H15" s="7">
        <f>+Dec_woD!P15</f>
        <v>0</v>
      </c>
      <c r="I15" s="7">
        <f>+Dec_woD!Q15</f>
        <v>0</v>
      </c>
      <c r="J15" s="8">
        <f>+Dec_woD!S15</f>
        <v>0</v>
      </c>
    </row>
    <row r="16" spans="1:10" ht="12.75">
      <c r="A16" s="4" t="str">
        <f>+Lookup!B25</f>
        <v>Exterior</v>
      </c>
      <c r="B16" s="5">
        <f>+Dec_woD!B16</f>
        <v>0</v>
      </c>
      <c r="C16" s="5">
        <f>+Dec_woD!D16</f>
        <v>0</v>
      </c>
      <c r="D16" s="5">
        <f>+Dec_woD!E16</f>
        <v>0</v>
      </c>
      <c r="E16" s="6">
        <f>+Dec_woD!C16</f>
        <v>0</v>
      </c>
      <c r="F16" s="20">
        <f>+Dec_woD!N16</f>
        <v>0</v>
      </c>
      <c r="G16" s="21">
        <f>+Dec_woD!O16</f>
        <v>0</v>
      </c>
      <c r="H16" s="7">
        <f>+Dec_woD!P16</f>
        <v>0</v>
      </c>
      <c r="I16" s="7">
        <f>+Dec_woD!Q16</f>
        <v>0</v>
      </c>
      <c r="J16" s="8">
        <f>+Dec_woD!S16</f>
        <v>0</v>
      </c>
    </row>
    <row r="17" spans="1:10" ht="12.75">
      <c r="A17" s="4" t="str">
        <f>+Lookup!B26</f>
        <v>Other</v>
      </c>
      <c r="B17" s="5">
        <f>+Dec_woD!B17</f>
        <v>0</v>
      </c>
      <c r="C17" s="5">
        <f>+Dec_woD!D17</f>
        <v>0</v>
      </c>
      <c r="D17" s="5">
        <f>+Dec_woD!E17</f>
        <v>0</v>
      </c>
      <c r="E17" s="6">
        <f>+Dec_woD!C17</f>
        <v>0</v>
      </c>
      <c r="F17" s="20">
        <f>+Dec_woD!N17</f>
        <v>0</v>
      </c>
      <c r="G17" s="21">
        <f>+Dec_woD!O17</f>
        <v>0</v>
      </c>
      <c r="H17" s="7">
        <f>+Dec_woD!P17</f>
        <v>0</v>
      </c>
      <c r="I17" s="7">
        <f>+Dec_woD!Q17</f>
        <v>0</v>
      </c>
      <c r="J17" s="8">
        <f>+Dec_woD!S17</f>
        <v>0</v>
      </c>
    </row>
    <row r="18" spans="1:10" ht="12.75">
      <c r="A18" s="2" t="s">
        <v>54</v>
      </c>
      <c r="B18" s="9">
        <f>+Dec_woD!B18</f>
        <v>0</v>
      </c>
      <c r="C18" s="9">
        <f>+Dec_woD!D18</f>
        <v>0</v>
      </c>
      <c r="D18" s="9">
        <f>+Dec_woD!E18</f>
        <v>0</v>
      </c>
      <c r="E18" s="7">
        <f>+Dec_woD!C18</f>
        <v>0</v>
      </c>
      <c r="F18" s="8">
        <f>+Dec_woD!N18</f>
        <v>0</v>
      </c>
      <c r="G18" s="7">
        <f>+Dec_woD!O18</f>
        <v>0</v>
      </c>
      <c r="H18" s="7">
        <f>+Dec_woD!P18</f>
        <v>0</v>
      </c>
      <c r="I18" s="7">
        <f>+Dec_woD!Q18</f>
        <v>0</v>
      </c>
      <c r="J18" s="8">
        <f>+Dec_woD!S18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December,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11111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raw_wo!C8&amp;", "&amp;raw_wo!$C$7</f>
        <v>January,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+raw_wo!C11</f>
        <v>0</v>
      </c>
      <c r="C7" s="18">
        <f>IF($B$18=0,0,(B7/$B$18)*100)</f>
        <v>0</v>
      </c>
      <c r="D7" s="17">
        <f>+raw_wo!D11</f>
        <v>0</v>
      </c>
      <c r="E7" s="17">
        <f aca="true" t="shared" si="0" ref="E7:E17">+B7-D7</f>
        <v>0</v>
      </c>
      <c r="F7" s="15">
        <f>+raw_wo!E11</f>
        <v>0</v>
      </c>
      <c r="G7" s="17">
        <f>+raw_wo!F11</f>
        <v>0</v>
      </c>
      <c r="H7" s="17">
        <f>+raw_wo!G11</f>
        <v>0</v>
      </c>
      <c r="I7" s="17">
        <f>+raw_wo!H11</f>
        <v>0</v>
      </c>
      <c r="J7" s="15">
        <f>+raw_wo!I11</f>
        <v>0</v>
      </c>
      <c r="K7" s="15">
        <f>+raw_wo!J11</f>
        <v>0</v>
      </c>
      <c r="L7" s="15">
        <f>+raw_wo!K11</f>
        <v>0</v>
      </c>
      <c r="M7" s="17">
        <f>+raw_wo!L11</f>
        <v>0</v>
      </c>
      <c r="N7" s="15">
        <f>+raw_wo!M11</f>
        <v>0</v>
      </c>
      <c r="O7" s="18">
        <f aca="true" t="shared" si="1" ref="O7:O18">IF(B7=0,0,(N7/B7)*100)</f>
        <v>0</v>
      </c>
      <c r="P7" s="16">
        <f>+raw_wo!O11/60</f>
        <v>0</v>
      </c>
      <c r="Q7" s="16">
        <f aca="true" t="shared" si="2" ref="Q7:Q17">IF($P$18=0,0,(P7/$P$18)*100)</f>
        <v>0</v>
      </c>
      <c r="R7" s="17">
        <f>IF(B7=0,0,raw_wo!O11/B7)</f>
        <v>0</v>
      </c>
      <c r="S7" s="17">
        <f>IF(B7=0,0,raw_wo!N11/B7)</f>
        <v>0</v>
      </c>
    </row>
    <row r="8" spans="1:19" ht="12.75">
      <c r="A8" s="4" t="str">
        <f>+Lookup!B17</f>
        <v>Lighting</v>
      </c>
      <c r="B8" s="15">
        <f>+raw_wo!C12</f>
        <v>0</v>
      </c>
      <c r="C8" s="18">
        <f aca="true" t="shared" si="3" ref="C8:C17">IF($B$18=0,0,(B8/$B$18)*100)</f>
        <v>0</v>
      </c>
      <c r="D8" s="17">
        <f>+raw_wo!D12</f>
        <v>0</v>
      </c>
      <c r="E8" s="17">
        <f t="shared" si="0"/>
        <v>0</v>
      </c>
      <c r="F8" s="15">
        <f>+raw_wo!E12</f>
        <v>0</v>
      </c>
      <c r="G8" s="17">
        <f>+raw_wo!F12</f>
        <v>0</v>
      </c>
      <c r="H8" s="17">
        <f>+raw_wo!G12</f>
        <v>0</v>
      </c>
      <c r="I8" s="17">
        <f>+raw_wo!H12</f>
        <v>0</v>
      </c>
      <c r="J8" s="15">
        <f>+raw_wo!I12</f>
        <v>0</v>
      </c>
      <c r="K8" s="15">
        <f>+raw_wo!J12</f>
        <v>0</v>
      </c>
      <c r="L8" s="15">
        <f>+raw_wo!K12</f>
        <v>0</v>
      </c>
      <c r="M8" s="17">
        <f>+raw_wo!L12</f>
        <v>0</v>
      </c>
      <c r="N8" s="15">
        <f>+raw_wo!M12</f>
        <v>0</v>
      </c>
      <c r="O8" s="18">
        <f t="shared" si="1"/>
        <v>0</v>
      </c>
      <c r="P8" s="16">
        <f>+raw_wo!O12/60</f>
        <v>0</v>
      </c>
      <c r="Q8" s="16">
        <f t="shared" si="2"/>
        <v>0</v>
      </c>
      <c r="R8" s="17">
        <f>IF(B8=0,0,raw_wo!O12/B8)</f>
        <v>0</v>
      </c>
      <c r="S8" s="17">
        <f>IF(B8=0,0,raw_wo!N12/B8)</f>
        <v>0</v>
      </c>
    </row>
    <row r="9" spans="1:19" ht="12.75">
      <c r="A9" s="4" t="str">
        <f>+Lookup!B18</f>
        <v>Janitorial</v>
      </c>
      <c r="B9" s="15">
        <f>+raw_wo!C13</f>
        <v>0</v>
      </c>
      <c r="C9" s="18">
        <f t="shared" si="3"/>
        <v>0</v>
      </c>
      <c r="D9" s="17">
        <f>+raw_wo!D13</f>
        <v>0</v>
      </c>
      <c r="E9" s="17">
        <f t="shared" si="0"/>
        <v>0</v>
      </c>
      <c r="F9" s="15">
        <f>+raw_wo!E13</f>
        <v>0</v>
      </c>
      <c r="G9" s="17">
        <f>+raw_wo!F13</f>
        <v>0</v>
      </c>
      <c r="H9" s="17">
        <f>+raw_wo!G13</f>
        <v>0</v>
      </c>
      <c r="I9" s="17">
        <f>+raw_wo!H13</f>
        <v>0</v>
      </c>
      <c r="J9" s="15">
        <f>+raw_wo!I13</f>
        <v>0</v>
      </c>
      <c r="K9" s="15">
        <f>+raw_wo!J13</f>
        <v>0</v>
      </c>
      <c r="L9" s="15">
        <f>+raw_wo!K13</f>
        <v>0</v>
      </c>
      <c r="M9" s="17">
        <f>+raw_wo!L13</f>
        <v>0</v>
      </c>
      <c r="N9" s="15">
        <f>+raw_wo!M13</f>
        <v>0</v>
      </c>
      <c r="O9" s="18">
        <f t="shared" si="1"/>
        <v>0</v>
      </c>
      <c r="P9" s="16">
        <f>+raw_wo!O13/60</f>
        <v>0</v>
      </c>
      <c r="Q9" s="16">
        <f t="shared" si="2"/>
        <v>0</v>
      </c>
      <c r="R9" s="17">
        <f>IF(B9=0,0,raw_wo!O13/B9)</f>
        <v>0</v>
      </c>
      <c r="S9" s="17">
        <f>IF(B9=0,0,raw_wo!N13/B9)</f>
        <v>0</v>
      </c>
    </row>
    <row r="10" spans="1:19" ht="12.75">
      <c r="A10" s="4" t="str">
        <f>+Lookup!B19</f>
        <v>Electrical</v>
      </c>
      <c r="B10" s="15">
        <f>+raw_wo!C14</f>
        <v>0</v>
      </c>
      <c r="C10" s="18">
        <f t="shared" si="3"/>
        <v>0</v>
      </c>
      <c r="D10" s="17">
        <f>+raw_wo!D14</f>
        <v>0</v>
      </c>
      <c r="E10" s="17">
        <f t="shared" si="0"/>
        <v>0</v>
      </c>
      <c r="F10" s="15">
        <f>+raw_wo!E14</f>
        <v>0</v>
      </c>
      <c r="G10" s="17">
        <f>+raw_wo!F14</f>
        <v>0</v>
      </c>
      <c r="H10" s="17">
        <f>+raw_wo!G14</f>
        <v>0</v>
      </c>
      <c r="I10" s="17">
        <f>+raw_wo!H14</f>
        <v>0</v>
      </c>
      <c r="J10" s="15">
        <f>+raw_wo!I14</f>
        <v>0</v>
      </c>
      <c r="K10" s="15">
        <f>+raw_wo!J14</f>
        <v>0</v>
      </c>
      <c r="L10" s="15">
        <f>+raw_wo!K14</f>
        <v>0</v>
      </c>
      <c r="M10" s="17">
        <f>+raw_wo!L14</f>
        <v>0</v>
      </c>
      <c r="N10" s="15">
        <f>+raw_wo!M14</f>
        <v>0</v>
      </c>
      <c r="O10" s="18">
        <f t="shared" si="1"/>
        <v>0</v>
      </c>
      <c r="P10" s="16">
        <f>+raw_wo!O14/60</f>
        <v>0</v>
      </c>
      <c r="Q10" s="16">
        <f t="shared" si="2"/>
        <v>0</v>
      </c>
      <c r="R10" s="17">
        <f>IF(B10=0,0,raw_wo!O14/B10)</f>
        <v>0</v>
      </c>
      <c r="S10" s="17">
        <f>IF(B10=0,0,raw_wo!N14/B10)</f>
        <v>0</v>
      </c>
    </row>
    <row r="11" spans="1:19" ht="12.75">
      <c r="A11" s="4" t="str">
        <f>+Lookup!B20</f>
        <v>Plumbing</v>
      </c>
      <c r="B11" s="15">
        <f>+raw_wo!C15</f>
        <v>0</v>
      </c>
      <c r="C11" s="18">
        <f t="shared" si="3"/>
        <v>0</v>
      </c>
      <c r="D11" s="17">
        <f>+raw_wo!D15</f>
        <v>0</v>
      </c>
      <c r="E11" s="17">
        <f t="shared" si="0"/>
        <v>0</v>
      </c>
      <c r="F11" s="15">
        <f>+raw_wo!E15</f>
        <v>0</v>
      </c>
      <c r="G11" s="17">
        <f>+raw_wo!F15</f>
        <v>0</v>
      </c>
      <c r="H11" s="17">
        <f>+raw_wo!G15</f>
        <v>0</v>
      </c>
      <c r="I11" s="17">
        <f>+raw_wo!H15</f>
        <v>0</v>
      </c>
      <c r="J11" s="15">
        <f>+raw_wo!I15</f>
        <v>0</v>
      </c>
      <c r="K11" s="15">
        <f>+raw_wo!J15</f>
        <v>0</v>
      </c>
      <c r="L11" s="15">
        <f>+raw_wo!K15</f>
        <v>0</v>
      </c>
      <c r="M11" s="17">
        <f>+raw_wo!L15</f>
        <v>0</v>
      </c>
      <c r="N11" s="15">
        <f>+raw_wo!M15</f>
        <v>0</v>
      </c>
      <c r="O11" s="18">
        <f t="shared" si="1"/>
        <v>0</v>
      </c>
      <c r="P11" s="16">
        <f>+raw_wo!O15/60</f>
        <v>0</v>
      </c>
      <c r="Q11" s="16">
        <f t="shared" si="2"/>
        <v>0</v>
      </c>
      <c r="R11" s="17">
        <f>IF(B11=0,0,raw_wo!O15/B11)</f>
        <v>0</v>
      </c>
      <c r="S11" s="17">
        <f>IF(B11=0,0,raw_wo!N15/B11)</f>
        <v>0</v>
      </c>
    </row>
    <row r="12" spans="1:19" ht="12.75">
      <c r="A12" s="4" t="str">
        <f>+Lookup!B21</f>
        <v>Doors/Keys/Locks</v>
      </c>
      <c r="B12" s="15">
        <f>+raw_wo!C16</f>
        <v>0</v>
      </c>
      <c r="C12" s="18">
        <f t="shared" si="3"/>
        <v>0</v>
      </c>
      <c r="D12" s="17">
        <f>+raw_wo!D16</f>
        <v>0</v>
      </c>
      <c r="E12" s="17">
        <f t="shared" si="0"/>
        <v>0</v>
      </c>
      <c r="F12" s="15">
        <f>+raw_wo!E16</f>
        <v>0</v>
      </c>
      <c r="G12" s="17">
        <f>+raw_wo!F16</f>
        <v>0</v>
      </c>
      <c r="H12" s="17">
        <f>+raw_wo!G16</f>
        <v>0</v>
      </c>
      <c r="I12" s="17">
        <f>+raw_wo!H16</f>
        <v>0</v>
      </c>
      <c r="J12" s="15">
        <f>+raw_wo!I16</f>
        <v>0</v>
      </c>
      <c r="K12" s="15">
        <f>+raw_wo!J16</f>
        <v>0</v>
      </c>
      <c r="L12" s="15">
        <f>+raw_wo!K16</f>
        <v>0</v>
      </c>
      <c r="M12" s="17">
        <f>+raw_wo!L16</f>
        <v>0</v>
      </c>
      <c r="N12" s="15">
        <f>+raw_wo!M16</f>
        <v>0</v>
      </c>
      <c r="O12" s="18">
        <f t="shared" si="1"/>
        <v>0</v>
      </c>
      <c r="P12" s="16">
        <f>+raw_wo!O16/60</f>
        <v>0</v>
      </c>
      <c r="Q12" s="16">
        <f t="shared" si="2"/>
        <v>0</v>
      </c>
      <c r="R12" s="17">
        <f>IF(B12=0,0,raw_wo!O16/B12)</f>
        <v>0</v>
      </c>
      <c r="S12" s="17">
        <f>IF(B12=0,0,raw_wo!N16/B12)</f>
        <v>0</v>
      </c>
    </row>
    <row r="13" spans="1:19" ht="12.75">
      <c r="A13" s="4" t="str">
        <f>+Lookup!B22</f>
        <v>Conveyance</v>
      </c>
      <c r="B13" s="15">
        <f>+raw_wo!C17</f>
        <v>0</v>
      </c>
      <c r="C13" s="18">
        <f t="shared" si="3"/>
        <v>0</v>
      </c>
      <c r="D13" s="17">
        <f>+raw_wo!D17</f>
        <v>0</v>
      </c>
      <c r="E13" s="17">
        <f t="shared" si="0"/>
        <v>0</v>
      </c>
      <c r="F13" s="15">
        <f>+raw_wo!E17</f>
        <v>0</v>
      </c>
      <c r="G13" s="17">
        <f>+raw_wo!F17</f>
        <v>0</v>
      </c>
      <c r="H13" s="17">
        <f>+raw_wo!G17</f>
        <v>0</v>
      </c>
      <c r="I13" s="17">
        <f>+raw_wo!H17</f>
        <v>0</v>
      </c>
      <c r="J13" s="15">
        <f>+raw_wo!I17</f>
        <v>0</v>
      </c>
      <c r="K13" s="15">
        <f>+raw_wo!J17</f>
        <v>0</v>
      </c>
      <c r="L13" s="15">
        <f>+raw_wo!K17</f>
        <v>0</v>
      </c>
      <c r="M13" s="17">
        <f>+raw_wo!L17</f>
        <v>0</v>
      </c>
      <c r="N13" s="15">
        <f>+raw_wo!M17</f>
        <v>0</v>
      </c>
      <c r="O13" s="18">
        <f t="shared" si="1"/>
        <v>0</v>
      </c>
      <c r="P13" s="16">
        <f>+raw_wo!O17/60</f>
        <v>0</v>
      </c>
      <c r="Q13" s="16">
        <f t="shared" si="2"/>
        <v>0</v>
      </c>
      <c r="R13" s="17">
        <f>IF(B13=0,0,raw_wo!O17/B13)</f>
        <v>0</v>
      </c>
      <c r="S13" s="17">
        <f>IF(B13=0,0,raw_wo!N17/B13)</f>
        <v>0</v>
      </c>
    </row>
    <row r="14" spans="1:19" ht="12.75">
      <c r="A14" s="4" t="str">
        <f>+Lookup!B23</f>
        <v>Safety/Security</v>
      </c>
      <c r="B14" s="15">
        <f>+raw_wo!C18</f>
        <v>0</v>
      </c>
      <c r="C14" s="18">
        <f t="shared" si="3"/>
        <v>0</v>
      </c>
      <c r="D14" s="17">
        <f>+raw_wo!D18</f>
        <v>0</v>
      </c>
      <c r="E14" s="17">
        <f t="shared" si="0"/>
        <v>0</v>
      </c>
      <c r="F14" s="15">
        <f>+raw_wo!E18</f>
        <v>0</v>
      </c>
      <c r="G14" s="17">
        <f>+raw_wo!F18</f>
        <v>0</v>
      </c>
      <c r="H14" s="17">
        <f>+raw_wo!G18</f>
        <v>0</v>
      </c>
      <c r="I14" s="17">
        <f>+raw_wo!H18</f>
        <v>0</v>
      </c>
      <c r="J14" s="15">
        <f>+raw_wo!I18</f>
        <v>0</v>
      </c>
      <c r="K14" s="15">
        <f>+raw_wo!J18</f>
        <v>0</v>
      </c>
      <c r="L14" s="15">
        <f>+raw_wo!K18</f>
        <v>0</v>
      </c>
      <c r="M14" s="17">
        <f>+raw_wo!L18</f>
        <v>0</v>
      </c>
      <c r="N14" s="15">
        <f>+raw_wo!M18</f>
        <v>0</v>
      </c>
      <c r="O14" s="18">
        <f t="shared" si="1"/>
        <v>0</v>
      </c>
      <c r="P14" s="16">
        <f>+raw_wo!O18/60</f>
        <v>0</v>
      </c>
      <c r="Q14" s="16">
        <f t="shared" si="2"/>
        <v>0</v>
      </c>
      <c r="R14" s="17">
        <f>IF(B14=0,0,raw_wo!O18/B14)</f>
        <v>0</v>
      </c>
      <c r="S14" s="17">
        <f>IF(B14=0,0,raw_wo!N18/B14)</f>
        <v>0</v>
      </c>
    </row>
    <row r="15" spans="1:19" ht="12.75">
      <c r="A15" s="4" t="str">
        <f>+Lookup!B24</f>
        <v>Interior</v>
      </c>
      <c r="B15" s="15">
        <f>+raw_wo!C19</f>
        <v>0</v>
      </c>
      <c r="C15" s="18">
        <f t="shared" si="3"/>
        <v>0</v>
      </c>
      <c r="D15" s="17">
        <f>+raw_wo!D19</f>
        <v>0</v>
      </c>
      <c r="E15" s="17">
        <f t="shared" si="0"/>
        <v>0</v>
      </c>
      <c r="F15" s="15">
        <f>+raw_wo!E19</f>
        <v>0</v>
      </c>
      <c r="G15" s="17">
        <f>+raw_wo!F19</f>
        <v>0</v>
      </c>
      <c r="H15" s="17">
        <f>+raw_wo!G19</f>
        <v>0</v>
      </c>
      <c r="I15" s="17">
        <f>+raw_wo!H19</f>
        <v>0</v>
      </c>
      <c r="J15" s="15">
        <f>+raw_wo!I19</f>
        <v>0</v>
      </c>
      <c r="K15" s="15">
        <f>+raw_wo!J19</f>
        <v>0</v>
      </c>
      <c r="L15" s="15">
        <f>+raw_wo!K19</f>
        <v>0</v>
      </c>
      <c r="M15" s="17">
        <f>+raw_wo!L19</f>
        <v>0</v>
      </c>
      <c r="N15" s="15">
        <f>+raw_wo!M19</f>
        <v>0</v>
      </c>
      <c r="O15" s="18">
        <f t="shared" si="1"/>
        <v>0</v>
      </c>
      <c r="P15" s="16">
        <f>+raw_wo!O19/60</f>
        <v>0</v>
      </c>
      <c r="Q15" s="16">
        <f t="shared" si="2"/>
        <v>0</v>
      </c>
      <c r="R15" s="17">
        <f>IF(B15=0,0,raw_wo!O19/B15)</f>
        <v>0</v>
      </c>
      <c r="S15" s="17">
        <f>IF(B15=0,0,raw_wo!N19/B15)</f>
        <v>0</v>
      </c>
    </row>
    <row r="16" spans="1:19" ht="12.75">
      <c r="A16" s="4" t="str">
        <f>+Lookup!B25</f>
        <v>Exterior</v>
      </c>
      <c r="B16" s="15">
        <f>+raw_wo!C20</f>
        <v>0</v>
      </c>
      <c r="C16" s="18">
        <f t="shared" si="3"/>
        <v>0</v>
      </c>
      <c r="D16" s="17">
        <f>+raw_wo!D20</f>
        <v>0</v>
      </c>
      <c r="E16" s="17">
        <f t="shared" si="0"/>
        <v>0</v>
      </c>
      <c r="F16" s="15">
        <f>+raw_wo!E20</f>
        <v>0</v>
      </c>
      <c r="G16" s="17">
        <f>+raw_wo!F20</f>
        <v>0</v>
      </c>
      <c r="H16" s="17">
        <f>+raw_wo!G20</f>
        <v>0</v>
      </c>
      <c r="I16" s="17">
        <f>+raw_wo!H20</f>
        <v>0</v>
      </c>
      <c r="J16" s="15">
        <f>+raw_wo!I20</f>
        <v>0</v>
      </c>
      <c r="K16" s="15">
        <f>+raw_wo!J20</f>
        <v>0</v>
      </c>
      <c r="L16" s="15">
        <f>+raw_wo!K20</f>
        <v>0</v>
      </c>
      <c r="M16" s="17">
        <f>+raw_wo!L20</f>
        <v>0</v>
      </c>
      <c r="N16" s="15">
        <f>+raw_wo!M20</f>
        <v>0</v>
      </c>
      <c r="O16" s="18">
        <f t="shared" si="1"/>
        <v>0</v>
      </c>
      <c r="P16" s="16">
        <f>+raw_wo!O20/60</f>
        <v>0</v>
      </c>
      <c r="Q16" s="16">
        <f t="shared" si="2"/>
        <v>0</v>
      </c>
      <c r="R16" s="17">
        <f>IF(B16=0,0,raw_wo!O20/B16)</f>
        <v>0</v>
      </c>
      <c r="S16" s="17">
        <f>IF(B16=0,0,raw_wo!N20/B16)</f>
        <v>0</v>
      </c>
    </row>
    <row r="17" spans="1:19" ht="12.75">
      <c r="A17" s="4" t="str">
        <f>+Lookup!B26</f>
        <v>Other</v>
      </c>
      <c r="B17" s="15">
        <f>+raw_wo!C21</f>
        <v>0</v>
      </c>
      <c r="C17" s="18">
        <f t="shared" si="3"/>
        <v>0</v>
      </c>
      <c r="D17" s="17">
        <f>+raw_wo!D21</f>
        <v>0</v>
      </c>
      <c r="E17" s="17">
        <f t="shared" si="0"/>
        <v>0</v>
      </c>
      <c r="F17" s="15">
        <f>+raw_wo!E21</f>
        <v>0</v>
      </c>
      <c r="G17" s="17">
        <f>+raw_wo!F21</f>
        <v>0</v>
      </c>
      <c r="H17" s="17">
        <f>+raw_wo!G21</f>
        <v>0</v>
      </c>
      <c r="I17" s="17">
        <f>+raw_wo!H21</f>
        <v>0</v>
      </c>
      <c r="J17" s="15">
        <f>+raw_wo!I21</f>
        <v>0</v>
      </c>
      <c r="K17" s="15">
        <f>+raw_wo!J21</f>
        <v>0</v>
      </c>
      <c r="L17" s="15">
        <f>+raw_wo!K21</f>
        <v>0</v>
      </c>
      <c r="M17" s="17">
        <f>+raw_wo!L21</f>
        <v>0</v>
      </c>
      <c r="N17" s="15">
        <f>+raw_wo!M21</f>
        <v>0</v>
      </c>
      <c r="O17" s="18">
        <f t="shared" si="1"/>
        <v>0</v>
      </c>
      <c r="P17" s="16">
        <f>+raw_wo!O21/60</f>
        <v>0</v>
      </c>
      <c r="Q17" s="16">
        <f t="shared" si="2"/>
        <v>0</v>
      </c>
      <c r="R17" s="17">
        <f>IF(B17=0,0,raw_wo!O21/B17)</f>
        <v>0</v>
      </c>
      <c r="S17" s="17">
        <f>IF(B17=0,0,raw_wo!N21/B17)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IF(B18=0,0,SUM(raw_wo!O11:O21)/B18)</f>
        <v>0</v>
      </c>
      <c r="S18" s="17">
        <f>IF(B18=0,0,SUM(raw_wo!N11:N21)/B18)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1111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raw_wo!C22&amp;", "&amp;raw_wo!$C$7</f>
        <v>February,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+raw_wo!C25</f>
        <v>0</v>
      </c>
      <c r="C7" s="18">
        <f>IF($B$18=0,0,(B7/$B$18)*100)</f>
        <v>0</v>
      </c>
      <c r="D7" s="17">
        <f>+raw_wo!D25</f>
        <v>0</v>
      </c>
      <c r="E7" s="17">
        <f aca="true" t="shared" si="0" ref="E7:E17">+B7-D7</f>
        <v>0</v>
      </c>
      <c r="F7" s="15">
        <f>+raw_wo!E25</f>
        <v>0</v>
      </c>
      <c r="G7" s="17">
        <f>+raw_wo!F25</f>
        <v>0</v>
      </c>
      <c r="H7" s="17">
        <f>+raw_wo!G25</f>
        <v>0</v>
      </c>
      <c r="I7" s="17">
        <f>+raw_wo!H25</f>
        <v>0</v>
      </c>
      <c r="J7" s="15">
        <f>+raw_wo!I25</f>
        <v>0</v>
      </c>
      <c r="K7" s="15">
        <f>+raw_wo!J25</f>
        <v>0</v>
      </c>
      <c r="L7" s="15">
        <f>+raw_wo!K25</f>
        <v>0</v>
      </c>
      <c r="M7" s="17">
        <f>+raw_wo!L25</f>
        <v>0</v>
      </c>
      <c r="N7" s="15">
        <f>+raw_wo!M25</f>
        <v>0</v>
      </c>
      <c r="O7" s="18">
        <f aca="true" t="shared" si="1" ref="O7:O18">IF(B7=0,0,(N7/B7)*100)</f>
        <v>0</v>
      </c>
      <c r="P7" s="16">
        <f>+raw_wo!O25/60</f>
        <v>0</v>
      </c>
      <c r="Q7" s="16">
        <f aca="true" t="shared" si="2" ref="Q7:Q17">IF($P$18=0,0,(P7/$P$18)*100)</f>
        <v>0</v>
      </c>
      <c r="R7" s="17">
        <f>IF(B7=0,0,raw_wo!O25/B7)</f>
        <v>0</v>
      </c>
      <c r="S7" s="17">
        <f>IF(B7=0,0,raw_wo!N25/B7)</f>
        <v>0</v>
      </c>
    </row>
    <row r="8" spans="1:19" ht="12.75">
      <c r="A8" s="4" t="str">
        <f>+Lookup!B17</f>
        <v>Lighting</v>
      </c>
      <c r="B8" s="15">
        <f>+raw_wo!C26</f>
        <v>0</v>
      </c>
      <c r="C8" s="18">
        <f aca="true" t="shared" si="3" ref="C8:C17">IF($B$18=0,0,(B8/$B$18)*100)</f>
        <v>0</v>
      </c>
      <c r="D8" s="17">
        <f>+raw_wo!D26</f>
        <v>0</v>
      </c>
      <c r="E8" s="17">
        <f t="shared" si="0"/>
        <v>0</v>
      </c>
      <c r="F8" s="15">
        <f>+raw_wo!E26</f>
        <v>0</v>
      </c>
      <c r="G8" s="17">
        <f>+raw_wo!F26</f>
        <v>0</v>
      </c>
      <c r="H8" s="17">
        <f>+raw_wo!G26</f>
        <v>0</v>
      </c>
      <c r="I8" s="17">
        <f>+raw_wo!H26</f>
        <v>0</v>
      </c>
      <c r="J8" s="15">
        <f>+raw_wo!I26</f>
        <v>0</v>
      </c>
      <c r="K8" s="15">
        <f>+raw_wo!J26</f>
        <v>0</v>
      </c>
      <c r="L8" s="15">
        <f>+raw_wo!K26</f>
        <v>0</v>
      </c>
      <c r="M8" s="17">
        <f>+raw_wo!L26</f>
        <v>0</v>
      </c>
      <c r="N8" s="15">
        <f>+raw_wo!M26</f>
        <v>0</v>
      </c>
      <c r="O8" s="18">
        <f t="shared" si="1"/>
        <v>0</v>
      </c>
      <c r="P8" s="16">
        <f>+raw_wo!O26/60</f>
        <v>0</v>
      </c>
      <c r="Q8" s="16">
        <f t="shared" si="2"/>
        <v>0</v>
      </c>
      <c r="R8" s="17">
        <f>IF(B8=0,0,raw_wo!O26/B8)</f>
        <v>0</v>
      </c>
      <c r="S8" s="17">
        <f>IF(B8=0,0,raw_wo!N26/B8)</f>
        <v>0</v>
      </c>
    </row>
    <row r="9" spans="1:19" ht="12.75">
      <c r="A9" s="4" t="str">
        <f>+Lookup!B18</f>
        <v>Janitorial</v>
      </c>
      <c r="B9" s="15">
        <f>+raw_wo!C27</f>
        <v>0</v>
      </c>
      <c r="C9" s="18">
        <f t="shared" si="3"/>
        <v>0</v>
      </c>
      <c r="D9" s="17">
        <f>+raw_wo!D27</f>
        <v>0</v>
      </c>
      <c r="E9" s="17">
        <f t="shared" si="0"/>
        <v>0</v>
      </c>
      <c r="F9" s="15">
        <f>+raw_wo!E27</f>
        <v>0</v>
      </c>
      <c r="G9" s="17">
        <f>+raw_wo!F27</f>
        <v>0</v>
      </c>
      <c r="H9" s="17">
        <f>+raw_wo!G27</f>
        <v>0</v>
      </c>
      <c r="I9" s="17">
        <f>+raw_wo!H27</f>
        <v>0</v>
      </c>
      <c r="J9" s="15">
        <f>+raw_wo!I27</f>
        <v>0</v>
      </c>
      <c r="K9" s="15">
        <f>+raw_wo!J27</f>
        <v>0</v>
      </c>
      <c r="L9" s="15">
        <f>+raw_wo!K27</f>
        <v>0</v>
      </c>
      <c r="M9" s="17">
        <f>+raw_wo!L27</f>
        <v>0</v>
      </c>
      <c r="N9" s="15">
        <f>+raw_wo!M27</f>
        <v>0</v>
      </c>
      <c r="O9" s="18">
        <f t="shared" si="1"/>
        <v>0</v>
      </c>
      <c r="P9" s="16">
        <f>+raw_wo!O27/60</f>
        <v>0</v>
      </c>
      <c r="Q9" s="16">
        <f t="shared" si="2"/>
        <v>0</v>
      </c>
      <c r="R9" s="17">
        <f>IF(B9=0,0,raw_wo!O27/B9)</f>
        <v>0</v>
      </c>
      <c r="S9" s="17">
        <f>IF(B9=0,0,raw_wo!N27/B9)</f>
        <v>0</v>
      </c>
    </row>
    <row r="10" spans="1:19" ht="12.75">
      <c r="A10" s="4" t="str">
        <f>+Lookup!B19</f>
        <v>Electrical</v>
      </c>
      <c r="B10" s="15">
        <f>+raw_wo!C28</f>
        <v>0</v>
      </c>
      <c r="C10" s="18">
        <f t="shared" si="3"/>
        <v>0</v>
      </c>
      <c r="D10" s="17">
        <f>+raw_wo!D28</f>
        <v>0</v>
      </c>
      <c r="E10" s="17">
        <f t="shared" si="0"/>
        <v>0</v>
      </c>
      <c r="F10" s="15">
        <f>+raw_wo!E28</f>
        <v>0</v>
      </c>
      <c r="G10" s="17">
        <f>+raw_wo!F28</f>
        <v>0</v>
      </c>
      <c r="H10" s="17">
        <f>+raw_wo!G28</f>
        <v>0</v>
      </c>
      <c r="I10" s="17">
        <f>+raw_wo!H28</f>
        <v>0</v>
      </c>
      <c r="J10" s="15">
        <f>+raw_wo!I28</f>
        <v>0</v>
      </c>
      <c r="K10" s="15">
        <f>+raw_wo!J28</f>
        <v>0</v>
      </c>
      <c r="L10" s="15">
        <f>+raw_wo!K28</f>
        <v>0</v>
      </c>
      <c r="M10" s="17">
        <f>+raw_wo!L28</f>
        <v>0</v>
      </c>
      <c r="N10" s="15">
        <f>+raw_wo!M28</f>
        <v>0</v>
      </c>
      <c r="O10" s="18">
        <f t="shared" si="1"/>
        <v>0</v>
      </c>
      <c r="P10" s="16">
        <f>+raw_wo!O28/60</f>
        <v>0</v>
      </c>
      <c r="Q10" s="16">
        <f t="shared" si="2"/>
        <v>0</v>
      </c>
      <c r="R10" s="17">
        <f>IF(B10=0,0,raw_wo!O28/B10)</f>
        <v>0</v>
      </c>
      <c r="S10" s="17">
        <f>IF(B10=0,0,raw_wo!N28/B10)</f>
        <v>0</v>
      </c>
    </row>
    <row r="11" spans="1:19" ht="12.75">
      <c r="A11" s="4" t="str">
        <f>+Lookup!B20</f>
        <v>Plumbing</v>
      </c>
      <c r="B11" s="15">
        <f>+raw_wo!C29</f>
        <v>0</v>
      </c>
      <c r="C11" s="18">
        <f t="shared" si="3"/>
        <v>0</v>
      </c>
      <c r="D11" s="17">
        <f>+raw_wo!D29</f>
        <v>0</v>
      </c>
      <c r="E11" s="17">
        <f t="shared" si="0"/>
        <v>0</v>
      </c>
      <c r="F11" s="15">
        <f>+raw_wo!E29</f>
        <v>0</v>
      </c>
      <c r="G11" s="17">
        <f>+raw_wo!F29</f>
        <v>0</v>
      </c>
      <c r="H11" s="17">
        <f>+raw_wo!G29</f>
        <v>0</v>
      </c>
      <c r="I11" s="17">
        <f>+raw_wo!H29</f>
        <v>0</v>
      </c>
      <c r="J11" s="15">
        <f>+raw_wo!I29</f>
        <v>0</v>
      </c>
      <c r="K11" s="15">
        <f>+raw_wo!J29</f>
        <v>0</v>
      </c>
      <c r="L11" s="15">
        <f>+raw_wo!K29</f>
        <v>0</v>
      </c>
      <c r="M11" s="17">
        <f>+raw_wo!L29</f>
        <v>0</v>
      </c>
      <c r="N11" s="15">
        <f>+raw_wo!M29</f>
        <v>0</v>
      </c>
      <c r="O11" s="18">
        <f t="shared" si="1"/>
        <v>0</v>
      </c>
      <c r="P11" s="16">
        <f>+raw_wo!O29/60</f>
        <v>0</v>
      </c>
      <c r="Q11" s="16">
        <f t="shared" si="2"/>
        <v>0</v>
      </c>
      <c r="R11" s="17">
        <f>IF(B11=0,0,raw_wo!O29/B11)</f>
        <v>0</v>
      </c>
      <c r="S11" s="17">
        <f>IF(B11=0,0,raw_wo!N29/B11)</f>
        <v>0</v>
      </c>
    </row>
    <row r="12" spans="1:19" ht="12.75">
      <c r="A12" s="4" t="str">
        <f>+Lookup!B21</f>
        <v>Doors/Keys/Locks</v>
      </c>
      <c r="B12" s="15">
        <f>+raw_wo!C30</f>
        <v>0</v>
      </c>
      <c r="C12" s="18">
        <f t="shared" si="3"/>
        <v>0</v>
      </c>
      <c r="D12" s="17">
        <f>+raw_wo!D30</f>
        <v>0</v>
      </c>
      <c r="E12" s="17">
        <f t="shared" si="0"/>
        <v>0</v>
      </c>
      <c r="F12" s="15">
        <f>+raw_wo!E30</f>
        <v>0</v>
      </c>
      <c r="G12" s="17">
        <f>+raw_wo!F30</f>
        <v>0</v>
      </c>
      <c r="H12" s="17">
        <f>+raw_wo!G30</f>
        <v>0</v>
      </c>
      <c r="I12" s="17">
        <f>+raw_wo!H30</f>
        <v>0</v>
      </c>
      <c r="J12" s="15">
        <f>+raw_wo!I30</f>
        <v>0</v>
      </c>
      <c r="K12" s="15">
        <f>+raw_wo!J30</f>
        <v>0</v>
      </c>
      <c r="L12" s="15">
        <f>+raw_wo!K30</f>
        <v>0</v>
      </c>
      <c r="M12" s="17">
        <f>+raw_wo!L30</f>
        <v>0</v>
      </c>
      <c r="N12" s="15">
        <f>+raw_wo!M30</f>
        <v>0</v>
      </c>
      <c r="O12" s="18">
        <f t="shared" si="1"/>
        <v>0</v>
      </c>
      <c r="P12" s="16">
        <f>+raw_wo!O30/60</f>
        <v>0</v>
      </c>
      <c r="Q12" s="16">
        <f t="shared" si="2"/>
        <v>0</v>
      </c>
      <c r="R12" s="17">
        <f>IF(B12=0,0,raw_wo!O30/B12)</f>
        <v>0</v>
      </c>
      <c r="S12" s="17">
        <f>IF(B12=0,0,raw_wo!N30/B12)</f>
        <v>0</v>
      </c>
    </row>
    <row r="13" spans="1:19" ht="12.75">
      <c r="A13" s="4" t="str">
        <f>+Lookup!B22</f>
        <v>Conveyance</v>
      </c>
      <c r="B13" s="15">
        <f>+raw_wo!C31</f>
        <v>0</v>
      </c>
      <c r="C13" s="18">
        <f t="shared" si="3"/>
        <v>0</v>
      </c>
      <c r="D13" s="17">
        <f>+raw_wo!D31</f>
        <v>0</v>
      </c>
      <c r="E13" s="17">
        <f t="shared" si="0"/>
        <v>0</v>
      </c>
      <c r="F13" s="15">
        <f>+raw_wo!E31</f>
        <v>0</v>
      </c>
      <c r="G13" s="17">
        <f>+raw_wo!F31</f>
        <v>0</v>
      </c>
      <c r="H13" s="17">
        <f>+raw_wo!G31</f>
        <v>0</v>
      </c>
      <c r="I13" s="17">
        <f>+raw_wo!H31</f>
        <v>0</v>
      </c>
      <c r="J13" s="15">
        <f>+raw_wo!I31</f>
        <v>0</v>
      </c>
      <c r="K13" s="15">
        <f>+raw_wo!J31</f>
        <v>0</v>
      </c>
      <c r="L13" s="15">
        <f>+raw_wo!K31</f>
        <v>0</v>
      </c>
      <c r="M13" s="17">
        <f>+raw_wo!L31</f>
        <v>0</v>
      </c>
      <c r="N13" s="15">
        <f>+raw_wo!M31</f>
        <v>0</v>
      </c>
      <c r="O13" s="18">
        <f t="shared" si="1"/>
        <v>0</v>
      </c>
      <c r="P13" s="16">
        <f>+raw_wo!O31/60</f>
        <v>0</v>
      </c>
      <c r="Q13" s="16">
        <f t="shared" si="2"/>
        <v>0</v>
      </c>
      <c r="R13" s="17">
        <f>IF(B13=0,0,raw_wo!O31/B13)</f>
        <v>0</v>
      </c>
      <c r="S13" s="17">
        <f>IF(B13=0,0,raw_wo!N31/B13)</f>
        <v>0</v>
      </c>
    </row>
    <row r="14" spans="1:19" ht="12.75">
      <c r="A14" s="4" t="str">
        <f>+Lookup!B23</f>
        <v>Safety/Security</v>
      </c>
      <c r="B14" s="15">
        <f>+raw_wo!C32</f>
        <v>0</v>
      </c>
      <c r="C14" s="18">
        <f t="shared" si="3"/>
        <v>0</v>
      </c>
      <c r="D14" s="17">
        <f>+raw_wo!D32</f>
        <v>0</v>
      </c>
      <c r="E14" s="17">
        <f t="shared" si="0"/>
        <v>0</v>
      </c>
      <c r="F14" s="15">
        <f>+raw_wo!E32</f>
        <v>0</v>
      </c>
      <c r="G14" s="17">
        <f>+raw_wo!F32</f>
        <v>0</v>
      </c>
      <c r="H14" s="17">
        <f>+raw_wo!G32</f>
        <v>0</v>
      </c>
      <c r="I14" s="17">
        <f>+raw_wo!H32</f>
        <v>0</v>
      </c>
      <c r="J14" s="15">
        <f>+raw_wo!I32</f>
        <v>0</v>
      </c>
      <c r="K14" s="15">
        <f>+raw_wo!J32</f>
        <v>0</v>
      </c>
      <c r="L14" s="15">
        <f>+raw_wo!K32</f>
        <v>0</v>
      </c>
      <c r="M14" s="17">
        <f>+raw_wo!L32</f>
        <v>0</v>
      </c>
      <c r="N14" s="15">
        <f>+raw_wo!M32</f>
        <v>0</v>
      </c>
      <c r="O14" s="18">
        <f t="shared" si="1"/>
        <v>0</v>
      </c>
      <c r="P14" s="16">
        <f>+raw_wo!O32/60</f>
        <v>0</v>
      </c>
      <c r="Q14" s="16">
        <f t="shared" si="2"/>
        <v>0</v>
      </c>
      <c r="R14" s="17">
        <f>IF(B14=0,0,raw_wo!O32/B14)</f>
        <v>0</v>
      </c>
      <c r="S14" s="17">
        <f>IF(B14=0,0,raw_wo!N32/B14)</f>
        <v>0</v>
      </c>
    </row>
    <row r="15" spans="1:19" ht="12.75">
      <c r="A15" s="4" t="str">
        <f>+Lookup!B24</f>
        <v>Interior</v>
      </c>
      <c r="B15" s="15">
        <f>+raw_wo!C33</f>
        <v>0</v>
      </c>
      <c r="C15" s="18">
        <f t="shared" si="3"/>
        <v>0</v>
      </c>
      <c r="D15" s="17">
        <f>+raw_wo!D33</f>
        <v>0</v>
      </c>
      <c r="E15" s="17">
        <f t="shared" si="0"/>
        <v>0</v>
      </c>
      <c r="F15" s="15">
        <f>+raw_wo!E33</f>
        <v>0</v>
      </c>
      <c r="G15" s="17">
        <f>+raw_wo!F33</f>
        <v>0</v>
      </c>
      <c r="H15" s="17">
        <f>+raw_wo!G33</f>
        <v>0</v>
      </c>
      <c r="I15" s="17">
        <f>+raw_wo!H33</f>
        <v>0</v>
      </c>
      <c r="J15" s="15">
        <f>+raw_wo!I33</f>
        <v>0</v>
      </c>
      <c r="K15" s="15">
        <f>+raw_wo!J33</f>
        <v>0</v>
      </c>
      <c r="L15" s="15">
        <f>+raw_wo!K33</f>
        <v>0</v>
      </c>
      <c r="M15" s="17">
        <f>+raw_wo!L33</f>
        <v>0</v>
      </c>
      <c r="N15" s="15">
        <f>+raw_wo!M33</f>
        <v>0</v>
      </c>
      <c r="O15" s="18">
        <f t="shared" si="1"/>
        <v>0</v>
      </c>
      <c r="P15" s="16">
        <f>+raw_wo!O33/60</f>
        <v>0</v>
      </c>
      <c r="Q15" s="16">
        <f t="shared" si="2"/>
        <v>0</v>
      </c>
      <c r="R15" s="17">
        <f>IF(B15=0,0,raw_wo!O33/B15)</f>
        <v>0</v>
      </c>
      <c r="S15" s="17">
        <f>IF(B15=0,0,raw_wo!N33/B15)</f>
        <v>0</v>
      </c>
    </row>
    <row r="16" spans="1:19" ht="12.75">
      <c r="A16" s="4" t="str">
        <f>+Lookup!B25</f>
        <v>Exterior</v>
      </c>
      <c r="B16" s="15">
        <f>+raw_wo!C34</f>
        <v>0</v>
      </c>
      <c r="C16" s="18">
        <f t="shared" si="3"/>
        <v>0</v>
      </c>
      <c r="D16" s="17">
        <f>+raw_wo!D34</f>
        <v>0</v>
      </c>
      <c r="E16" s="17">
        <f t="shared" si="0"/>
        <v>0</v>
      </c>
      <c r="F16" s="15">
        <f>+raw_wo!E34</f>
        <v>0</v>
      </c>
      <c r="G16" s="17">
        <f>+raw_wo!F34</f>
        <v>0</v>
      </c>
      <c r="H16" s="17">
        <f>+raw_wo!G34</f>
        <v>0</v>
      </c>
      <c r="I16" s="17">
        <f>+raw_wo!H34</f>
        <v>0</v>
      </c>
      <c r="J16" s="15">
        <f>+raw_wo!I34</f>
        <v>0</v>
      </c>
      <c r="K16" s="15">
        <f>+raw_wo!J34</f>
        <v>0</v>
      </c>
      <c r="L16" s="15">
        <f>+raw_wo!K34</f>
        <v>0</v>
      </c>
      <c r="M16" s="17">
        <f>+raw_wo!L34</f>
        <v>0</v>
      </c>
      <c r="N16" s="15">
        <f>+raw_wo!M34</f>
        <v>0</v>
      </c>
      <c r="O16" s="18">
        <f t="shared" si="1"/>
        <v>0</v>
      </c>
      <c r="P16" s="16">
        <f>+raw_wo!O34/60</f>
        <v>0</v>
      </c>
      <c r="Q16" s="16">
        <f t="shared" si="2"/>
        <v>0</v>
      </c>
      <c r="R16" s="17">
        <f>IF(B16=0,0,raw_wo!O34/B16)</f>
        <v>0</v>
      </c>
      <c r="S16" s="17">
        <f>IF(B16=0,0,raw_wo!N34/B16)</f>
        <v>0</v>
      </c>
    </row>
    <row r="17" spans="1:19" ht="12.75">
      <c r="A17" s="4" t="str">
        <f>+Lookup!B26</f>
        <v>Other</v>
      </c>
      <c r="B17" s="15">
        <f>+raw_wo!C35</f>
        <v>0</v>
      </c>
      <c r="C17" s="18">
        <f t="shared" si="3"/>
        <v>0</v>
      </c>
      <c r="D17" s="17">
        <f>+raw_wo!D35</f>
        <v>0</v>
      </c>
      <c r="E17" s="17">
        <f t="shared" si="0"/>
        <v>0</v>
      </c>
      <c r="F17" s="15">
        <f>+raw_wo!E35</f>
        <v>0</v>
      </c>
      <c r="G17" s="17">
        <f>+raw_wo!F35</f>
        <v>0</v>
      </c>
      <c r="H17" s="17">
        <f>+raw_wo!G35</f>
        <v>0</v>
      </c>
      <c r="I17" s="17">
        <f>+raw_wo!H35</f>
        <v>0</v>
      </c>
      <c r="J17" s="15">
        <f>+raw_wo!I35</f>
        <v>0</v>
      </c>
      <c r="K17" s="15">
        <f>+raw_wo!J35</f>
        <v>0</v>
      </c>
      <c r="L17" s="15">
        <f>+raw_wo!K35</f>
        <v>0</v>
      </c>
      <c r="M17" s="17">
        <f>+raw_wo!L35</f>
        <v>0</v>
      </c>
      <c r="N17" s="15">
        <f>+raw_wo!M35</f>
        <v>0</v>
      </c>
      <c r="O17" s="18">
        <f t="shared" si="1"/>
        <v>0</v>
      </c>
      <c r="P17" s="16">
        <f>+raw_wo!O35/60</f>
        <v>0</v>
      </c>
      <c r="Q17" s="16">
        <f t="shared" si="2"/>
        <v>0</v>
      </c>
      <c r="R17" s="17">
        <f>IF(B17=0,0,raw_wo!O35/B17)</f>
        <v>0</v>
      </c>
      <c r="S17" s="17">
        <f>IF(B17=0,0,raw_wo!N35/B17)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IF(B18=0,0,SUM(raw_wo!O25:O35)/B18)</f>
        <v>0</v>
      </c>
      <c r="S18" s="17">
        <f>IF(B18=0,0,SUM(raw_wo!N25:N35)/B18)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111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raw_wo!C36&amp;", "&amp;raw_wo!$C$7</f>
        <v>March,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+raw_wo!C39</f>
        <v>0</v>
      </c>
      <c r="C7" s="18">
        <f>IF($B$18=0,0,(B7/$B$18)*100)</f>
        <v>0</v>
      </c>
      <c r="D7" s="17">
        <f>+raw_wo!D39</f>
        <v>0</v>
      </c>
      <c r="E7" s="17">
        <f aca="true" t="shared" si="0" ref="E7:E17">+B7-D7</f>
        <v>0</v>
      </c>
      <c r="F7" s="15">
        <f>+raw_wo!E39</f>
        <v>0</v>
      </c>
      <c r="G7" s="17">
        <f>+raw_wo!F39</f>
        <v>0</v>
      </c>
      <c r="H7" s="17">
        <f>+raw_wo!G39</f>
        <v>0</v>
      </c>
      <c r="I7" s="17">
        <f>+raw_wo!H39</f>
        <v>0</v>
      </c>
      <c r="J7" s="15">
        <f>+raw_wo!I39</f>
        <v>0</v>
      </c>
      <c r="K7" s="15">
        <f>+raw_wo!J39</f>
        <v>0</v>
      </c>
      <c r="L7" s="15">
        <f>+raw_wo!K39</f>
        <v>0</v>
      </c>
      <c r="M7" s="17">
        <f>+raw_wo!L39</f>
        <v>0</v>
      </c>
      <c r="N7" s="15">
        <f>+raw_wo!M39</f>
        <v>0</v>
      </c>
      <c r="O7" s="18">
        <f aca="true" t="shared" si="1" ref="O7:O18">IF(B7=0,0,(N7/B7)*100)</f>
        <v>0</v>
      </c>
      <c r="P7" s="16">
        <f>+raw_wo!O39/60</f>
        <v>0</v>
      </c>
      <c r="Q7" s="16">
        <f aca="true" t="shared" si="2" ref="Q7:Q17">IF($P$18=0,0,(P7/$P$18)*100)</f>
        <v>0</v>
      </c>
      <c r="R7" s="17">
        <f>IF(B7=0,0,raw_wo!O39/B7)</f>
        <v>0</v>
      </c>
      <c r="S7" s="17">
        <f>IF(B7=0,0,raw_wo!N39/B7)</f>
        <v>0</v>
      </c>
    </row>
    <row r="8" spans="1:19" ht="12.75">
      <c r="A8" s="4" t="str">
        <f>+Lookup!B17</f>
        <v>Lighting</v>
      </c>
      <c r="B8" s="15">
        <f>+raw_wo!C40</f>
        <v>0</v>
      </c>
      <c r="C8" s="18">
        <f aca="true" t="shared" si="3" ref="C8:C17">IF($B$18=0,0,(B8/$B$18)*100)</f>
        <v>0</v>
      </c>
      <c r="D8" s="17">
        <f>+raw_wo!D40</f>
        <v>0</v>
      </c>
      <c r="E8" s="17">
        <f t="shared" si="0"/>
        <v>0</v>
      </c>
      <c r="F8" s="15">
        <f>+raw_wo!E40</f>
        <v>0</v>
      </c>
      <c r="G8" s="17">
        <f>+raw_wo!F40</f>
        <v>0</v>
      </c>
      <c r="H8" s="17">
        <f>+raw_wo!G40</f>
        <v>0</v>
      </c>
      <c r="I8" s="17">
        <f>+raw_wo!H40</f>
        <v>0</v>
      </c>
      <c r="J8" s="15">
        <f>+raw_wo!I40</f>
        <v>0</v>
      </c>
      <c r="K8" s="15">
        <f>+raw_wo!J40</f>
        <v>0</v>
      </c>
      <c r="L8" s="15">
        <f>+raw_wo!K40</f>
        <v>0</v>
      </c>
      <c r="M8" s="17">
        <f>+raw_wo!L40</f>
        <v>0</v>
      </c>
      <c r="N8" s="15">
        <f>+raw_wo!M40</f>
        <v>0</v>
      </c>
      <c r="O8" s="18">
        <f t="shared" si="1"/>
        <v>0</v>
      </c>
      <c r="P8" s="16">
        <f>+raw_wo!O40/60</f>
        <v>0</v>
      </c>
      <c r="Q8" s="16">
        <f t="shared" si="2"/>
        <v>0</v>
      </c>
      <c r="R8" s="17">
        <f>IF(B8=0,0,raw_wo!O40/B8)</f>
        <v>0</v>
      </c>
      <c r="S8" s="17">
        <f>IF(B8=0,0,raw_wo!N40/B8)</f>
        <v>0</v>
      </c>
    </row>
    <row r="9" spans="1:19" ht="12.75">
      <c r="A9" s="4" t="str">
        <f>+Lookup!B18</f>
        <v>Janitorial</v>
      </c>
      <c r="B9" s="15">
        <f>+raw_wo!C41</f>
        <v>0</v>
      </c>
      <c r="C9" s="18">
        <f t="shared" si="3"/>
        <v>0</v>
      </c>
      <c r="D9" s="17">
        <f>+raw_wo!D41</f>
        <v>0</v>
      </c>
      <c r="E9" s="17">
        <f t="shared" si="0"/>
        <v>0</v>
      </c>
      <c r="F9" s="15">
        <f>+raw_wo!E41</f>
        <v>0</v>
      </c>
      <c r="G9" s="17">
        <f>+raw_wo!F41</f>
        <v>0</v>
      </c>
      <c r="H9" s="17">
        <f>+raw_wo!G41</f>
        <v>0</v>
      </c>
      <c r="I9" s="17">
        <f>+raw_wo!H41</f>
        <v>0</v>
      </c>
      <c r="J9" s="15">
        <f>+raw_wo!I41</f>
        <v>0</v>
      </c>
      <c r="K9" s="15">
        <f>+raw_wo!J41</f>
        <v>0</v>
      </c>
      <c r="L9" s="15">
        <f>+raw_wo!K41</f>
        <v>0</v>
      </c>
      <c r="M9" s="17">
        <f>+raw_wo!L41</f>
        <v>0</v>
      </c>
      <c r="N9" s="15">
        <f>+raw_wo!M41</f>
        <v>0</v>
      </c>
      <c r="O9" s="18">
        <f t="shared" si="1"/>
        <v>0</v>
      </c>
      <c r="P9" s="16">
        <f>+raw_wo!O41/60</f>
        <v>0</v>
      </c>
      <c r="Q9" s="16">
        <f t="shared" si="2"/>
        <v>0</v>
      </c>
      <c r="R9" s="17">
        <f>IF(B9=0,0,raw_wo!O41/B9)</f>
        <v>0</v>
      </c>
      <c r="S9" s="17">
        <f>IF(B9=0,0,raw_wo!N41/B9)</f>
        <v>0</v>
      </c>
    </row>
    <row r="10" spans="1:19" ht="12.75">
      <c r="A10" s="4" t="str">
        <f>+Lookup!B19</f>
        <v>Electrical</v>
      </c>
      <c r="B10" s="15">
        <f>+raw_wo!C42</f>
        <v>0</v>
      </c>
      <c r="C10" s="18">
        <f t="shared" si="3"/>
        <v>0</v>
      </c>
      <c r="D10" s="17">
        <f>+raw_wo!D42</f>
        <v>0</v>
      </c>
      <c r="E10" s="17">
        <f t="shared" si="0"/>
        <v>0</v>
      </c>
      <c r="F10" s="15">
        <f>+raw_wo!E42</f>
        <v>0</v>
      </c>
      <c r="G10" s="17">
        <f>+raw_wo!F42</f>
        <v>0</v>
      </c>
      <c r="H10" s="17">
        <f>+raw_wo!G42</f>
        <v>0</v>
      </c>
      <c r="I10" s="17">
        <f>+raw_wo!H42</f>
        <v>0</v>
      </c>
      <c r="J10" s="15">
        <f>+raw_wo!I42</f>
        <v>0</v>
      </c>
      <c r="K10" s="15">
        <f>+raw_wo!J42</f>
        <v>0</v>
      </c>
      <c r="L10" s="15">
        <f>+raw_wo!K42</f>
        <v>0</v>
      </c>
      <c r="M10" s="17">
        <f>+raw_wo!L42</f>
        <v>0</v>
      </c>
      <c r="N10" s="15">
        <f>+raw_wo!M42</f>
        <v>0</v>
      </c>
      <c r="O10" s="18">
        <f t="shared" si="1"/>
        <v>0</v>
      </c>
      <c r="P10" s="16">
        <f>+raw_wo!O42/60</f>
        <v>0</v>
      </c>
      <c r="Q10" s="16">
        <f t="shared" si="2"/>
        <v>0</v>
      </c>
      <c r="R10" s="17">
        <f>IF(B10=0,0,raw_wo!O42/B10)</f>
        <v>0</v>
      </c>
      <c r="S10" s="17">
        <f>IF(B10=0,0,raw_wo!N42/B10)</f>
        <v>0</v>
      </c>
    </row>
    <row r="11" spans="1:19" ht="12.75">
      <c r="A11" s="4" t="str">
        <f>+Lookup!B20</f>
        <v>Plumbing</v>
      </c>
      <c r="B11" s="15">
        <f>+raw_wo!C43</f>
        <v>0</v>
      </c>
      <c r="C11" s="18">
        <f t="shared" si="3"/>
        <v>0</v>
      </c>
      <c r="D11" s="17">
        <f>+raw_wo!D43</f>
        <v>0</v>
      </c>
      <c r="E11" s="17">
        <f t="shared" si="0"/>
        <v>0</v>
      </c>
      <c r="F11" s="15">
        <f>+raw_wo!E43</f>
        <v>0</v>
      </c>
      <c r="G11" s="17">
        <f>+raw_wo!F43</f>
        <v>0</v>
      </c>
      <c r="H11" s="17">
        <f>+raw_wo!G43</f>
        <v>0</v>
      </c>
      <c r="I11" s="17">
        <f>+raw_wo!H43</f>
        <v>0</v>
      </c>
      <c r="J11" s="15">
        <f>+raw_wo!I43</f>
        <v>0</v>
      </c>
      <c r="K11" s="15">
        <f>+raw_wo!J43</f>
        <v>0</v>
      </c>
      <c r="L11" s="15">
        <f>+raw_wo!K43</f>
        <v>0</v>
      </c>
      <c r="M11" s="17">
        <f>+raw_wo!L43</f>
        <v>0</v>
      </c>
      <c r="N11" s="15">
        <f>+raw_wo!M43</f>
        <v>0</v>
      </c>
      <c r="O11" s="18">
        <f t="shared" si="1"/>
        <v>0</v>
      </c>
      <c r="P11" s="16">
        <f>+raw_wo!O43/60</f>
        <v>0</v>
      </c>
      <c r="Q11" s="16">
        <f t="shared" si="2"/>
        <v>0</v>
      </c>
      <c r="R11" s="17">
        <f>IF(B11=0,0,raw_wo!O43/B11)</f>
        <v>0</v>
      </c>
      <c r="S11" s="17">
        <f>IF(B11=0,0,raw_wo!N43/B11)</f>
        <v>0</v>
      </c>
    </row>
    <row r="12" spans="1:19" ht="12.75">
      <c r="A12" s="4" t="str">
        <f>+Lookup!B21</f>
        <v>Doors/Keys/Locks</v>
      </c>
      <c r="B12" s="15">
        <f>+raw_wo!C44</f>
        <v>0</v>
      </c>
      <c r="C12" s="18">
        <f t="shared" si="3"/>
        <v>0</v>
      </c>
      <c r="D12" s="17">
        <f>+raw_wo!D44</f>
        <v>0</v>
      </c>
      <c r="E12" s="17">
        <f t="shared" si="0"/>
        <v>0</v>
      </c>
      <c r="F12" s="15">
        <f>+raw_wo!E44</f>
        <v>0</v>
      </c>
      <c r="G12" s="17">
        <f>+raw_wo!F44</f>
        <v>0</v>
      </c>
      <c r="H12" s="17">
        <f>+raw_wo!G44</f>
        <v>0</v>
      </c>
      <c r="I12" s="17">
        <f>+raw_wo!H44</f>
        <v>0</v>
      </c>
      <c r="J12" s="15">
        <f>+raw_wo!I44</f>
        <v>0</v>
      </c>
      <c r="K12" s="15">
        <f>+raw_wo!J44</f>
        <v>0</v>
      </c>
      <c r="L12" s="15">
        <f>+raw_wo!K44</f>
        <v>0</v>
      </c>
      <c r="M12" s="17">
        <f>+raw_wo!L44</f>
        <v>0</v>
      </c>
      <c r="N12" s="15">
        <f>+raw_wo!M44</f>
        <v>0</v>
      </c>
      <c r="O12" s="18">
        <f t="shared" si="1"/>
        <v>0</v>
      </c>
      <c r="P12" s="16">
        <f>+raw_wo!O44/60</f>
        <v>0</v>
      </c>
      <c r="Q12" s="16">
        <f t="shared" si="2"/>
        <v>0</v>
      </c>
      <c r="R12" s="17">
        <f>IF(B12=0,0,raw_wo!O44/B12)</f>
        <v>0</v>
      </c>
      <c r="S12" s="17">
        <f>IF(B12=0,0,raw_wo!N44/B12)</f>
        <v>0</v>
      </c>
    </row>
    <row r="13" spans="1:19" ht="12.75">
      <c r="A13" s="4" t="str">
        <f>+Lookup!B22</f>
        <v>Conveyance</v>
      </c>
      <c r="B13" s="15">
        <f>+raw_wo!C45</f>
        <v>0</v>
      </c>
      <c r="C13" s="18">
        <f t="shared" si="3"/>
        <v>0</v>
      </c>
      <c r="D13" s="17">
        <f>+raw_wo!D45</f>
        <v>0</v>
      </c>
      <c r="E13" s="17">
        <f t="shared" si="0"/>
        <v>0</v>
      </c>
      <c r="F13" s="15">
        <f>+raw_wo!E45</f>
        <v>0</v>
      </c>
      <c r="G13" s="17">
        <f>+raw_wo!F45</f>
        <v>0</v>
      </c>
      <c r="H13" s="17">
        <f>+raw_wo!G45</f>
        <v>0</v>
      </c>
      <c r="I13" s="17">
        <f>+raw_wo!H45</f>
        <v>0</v>
      </c>
      <c r="J13" s="15">
        <f>+raw_wo!I45</f>
        <v>0</v>
      </c>
      <c r="K13" s="15">
        <f>+raw_wo!J45</f>
        <v>0</v>
      </c>
      <c r="L13" s="15">
        <f>+raw_wo!K45</f>
        <v>0</v>
      </c>
      <c r="M13" s="17">
        <f>+raw_wo!L45</f>
        <v>0</v>
      </c>
      <c r="N13" s="15">
        <f>+raw_wo!M45</f>
        <v>0</v>
      </c>
      <c r="O13" s="18">
        <f t="shared" si="1"/>
        <v>0</v>
      </c>
      <c r="P13" s="16">
        <f>+raw_wo!O45/60</f>
        <v>0</v>
      </c>
      <c r="Q13" s="16">
        <f t="shared" si="2"/>
        <v>0</v>
      </c>
      <c r="R13" s="17">
        <f>IF(B13=0,0,raw_wo!O45/B13)</f>
        <v>0</v>
      </c>
      <c r="S13" s="17">
        <f>IF(B13=0,0,raw_wo!N45/B13)</f>
        <v>0</v>
      </c>
    </row>
    <row r="14" spans="1:19" ht="12.75">
      <c r="A14" s="4" t="str">
        <f>+Lookup!B23</f>
        <v>Safety/Security</v>
      </c>
      <c r="B14" s="15">
        <f>+raw_wo!C46</f>
        <v>0</v>
      </c>
      <c r="C14" s="18">
        <f t="shared" si="3"/>
        <v>0</v>
      </c>
      <c r="D14" s="17">
        <f>+raw_wo!D46</f>
        <v>0</v>
      </c>
      <c r="E14" s="17">
        <f t="shared" si="0"/>
        <v>0</v>
      </c>
      <c r="F14" s="15">
        <f>+raw_wo!E46</f>
        <v>0</v>
      </c>
      <c r="G14" s="17">
        <f>+raw_wo!F46</f>
        <v>0</v>
      </c>
      <c r="H14" s="17">
        <f>+raw_wo!G46</f>
        <v>0</v>
      </c>
      <c r="I14" s="17">
        <f>+raw_wo!H46</f>
        <v>0</v>
      </c>
      <c r="J14" s="15">
        <f>+raw_wo!I46</f>
        <v>0</v>
      </c>
      <c r="K14" s="15">
        <f>+raw_wo!J46</f>
        <v>0</v>
      </c>
      <c r="L14" s="15">
        <f>+raw_wo!K46</f>
        <v>0</v>
      </c>
      <c r="M14" s="17">
        <f>+raw_wo!L46</f>
        <v>0</v>
      </c>
      <c r="N14" s="15">
        <f>+raw_wo!M46</f>
        <v>0</v>
      </c>
      <c r="O14" s="18">
        <f t="shared" si="1"/>
        <v>0</v>
      </c>
      <c r="P14" s="16">
        <f>+raw_wo!O46/60</f>
        <v>0</v>
      </c>
      <c r="Q14" s="16">
        <f t="shared" si="2"/>
        <v>0</v>
      </c>
      <c r="R14" s="17">
        <f>IF(B14=0,0,raw_wo!O46/B14)</f>
        <v>0</v>
      </c>
      <c r="S14" s="17">
        <f>IF(B14=0,0,raw_wo!N46/B14)</f>
        <v>0</v>
      </c>
    </row>
    <row r="15" spans="1:19" ht="12.75">
      <c r="A15" s="4" t="str">
        <f>+Lookup!B24</f>
        <v>Interior</v>
      </c>
      <c r="B15" s="15">
        <f>+raw_wo!C47</f>
        <v>0</v>
      </c>
      <c r="C15" s="18">
        <f t="shared" si="3"/>
        <v>0</v>
      </c>
      <c r="D15" s="17">
        <f>+raw_wo!D47</f>
        <v>0</v>
      </c>
      <c r="E15" s="17">
        <f t="shared" si="0"/>
        <v>0</v>
      </c>
      <c r="F15" s="15">
        <f>+raw_wo!E47</f>
        <v>0</v>
      </c>
      <c r="G15" s="17">
        <f>+raw_wo!F47</f>
        <v>0</v>
      </c>
      <c r="H15" s="17">
        <f>+raw_wo!G47</f>
        <v>0</v>
      </c>
      <c r="I15" s="17">
        <f>+raw_wo!H47</f>
        <v>0</v>
      </c>
      <c r="J15" s="15">
        <f>+raw_wo!I47</f>
        <v>0</v>
      </c>
      <c r="K15" s="15">
        <f>+raw_wo!J47</f>
        <v>0</v>
      </c>
      <c r="L15" s="15">
        <f>+raw_wo!K47</f>
        <v>0</v>
      </c>
      <c r="M15" s="17">
        <f>+raw_wo!L47</f>
        <v>0</v>
      </c>
      <c r="N15" s="15">
        <f>+raw_wo!M47</f>
        <v>0</v>
      </c>
      <c r="O15" s="18">
        <f t="shared" si="1"/>
        <v>0</v>
      </c>
      <c r="P15" s="16">
        <f>+raw_wo!O47/60</f>
        <v>0</v>
      </c>
      <c r="Q15" s="16">
        <f t="shared" si="2"/>
        <v>0</v>
      </c>
      <c r="R15" s="17">
        <f>IF(B15=0,0,raw_wo!O47/B15)</f>
        <v>0</v>
      </c>
      <c r="S15" s="17">
        <f>IF(B15=0,0,raw_wo!N47/B15)</f>
        <v>0</v>
      </c>
    </row>
    <row r="16" spans="1:19" ht="12.75">
      <c r="A16" s="4" t="str">
        <f>+Lookup!B25</f>
        <v>Exterior</v>
      </c>
      <c r="B16" s="15">
        <f>+raw_wo!C48</f>
        <v>0</v>
      </c>
      <c r="C16" s="18">
        <f t="shared" si="3"/>
        <v>0</v>
      </c>
      <c r="D16" s="17">
        <f>+raw_wo!D48</f>
        <v>0</v>
      </c>
      <c r="E16" s="17">
        <f t="shared" si="0"/>
        <v>0</v>
      </c>
      <c r="F16" s="15">
        <f>+raw_wo!E48</f>
        <v>0</v>
      </c>
      <c r="G16" s="17">
        <f>+raw_wo!F48</f>
        <v>0</v>
      </c>
      <c r="H16" s="17">
        <f>+raw_wo!G48</f>
        <v>0</v>
      </c>
      <c r="I16" s="17">
        <f>+raw_wo!H48</f>
        <v>0</v>
      </c>
      <c r="J16" s="15">
        <f>+raw_wo!I48</f>
        <v>0</v>
      </c>
      <c r="K16" s="15">
        <f>+raw_wo!J48</f>
        <v>0</v>
      </c>
      <c r="L16" s="15">
        <f>+raw_wo!K48</f>
        <v>0</v>
      </c>
      <c r="M16" s="17">
        <f>+raw_wo!L48</f>
        <v>0</v>
      </c>
      <c r="N16" s="15">
        <f>+raw_wo!M48</f>
        <v>0</v>
      </c>
      <c r="O16" s="18">
        <f t="shared" si="1"/>
        <v>0</v>
      </c>
      <c r="P16" s="16">
        <f>+raw_wo!O48/60</f>
        <v>0</v>
      </c>
      <c r="Q16" s="16">
        <f t="shared" si="2"/>
        <v>0</v>
      </c>
      <c r="R16" s="17">
        <f>IF(B16=0,0,raw_wo!O48/B16)</f>
        <v>0</v>
      </c>
      <c r="S16" s="17">
        <f>IF(B16=0,0,raw_wo!N48/B16)</f>
        <v>0</v>
      </c>
    </row>
    <row r="17" spans="1:19" ht="12.75">
      <c r="A17" s="4" t="str">
        <f>+Lookup!B26</f>
        <v>Other</v>
      </c>
      <c r="B17" s="15">
        <f>+raw_wo!C49</f>
        <v>0</v>
      </c>
      <c r="C17" s="18">
        <f t="shared" si="3"/>
        <v>0</v>
      </c>
      <c r="D17" s="17">
        <f>+raw_wo!D49</f>
        <v>0</v>
      </c>
      <c r="E17" s="17">
        <f t="shared" si="0"/>
        <v>0</v>
      </c>
      <c r="F17" s="15">
        <f>+raw_wo!E49</f>
        <v>0</v>
      </c>
      <c r="G17" s="17">
        <f>+raw_wo!F49</f>
        <v>0</v>
      </c>
      <c r="H17" s="17">
        <f>+raw_wo!G49</f>
        <v>0</v>
      </c>
      <c r="I17" s="17">
        <f>+raw_wo!H49</f>
        <v>0</v>
      </c>
      <c r="J17" s="15">
        <f>+raw_wo!I49</f>
        <v>0</v>
      </c>
      <c r="K17" s="15">
        <f>+raw_wo!J49</f>
        <v>0</v>
      </c>
      <c r="L17" s="15">
        <f>+raw_wo!K49</f>
        <v>0</v>
      </c>
      <c r="M17" s="17">
        <f>+raw_wo!L49</f>
        <v>0</v>
      </c>
      <c r="N17" s="15">
        <f>+raw_wo!M49</f>
        <v>0</v>
      </c>
      <c r="O17" s="18">
        <f t="shared" si="1"/>
        <v>0</v>
      </c>
      <c r="P17" s="16">
        <f>+raw_wo!O49/60</f>
        <v>0</v>
      </c>
      <c r="Q17" s="16">
        <f t="shared" si="2"/>
        <v>0</v>
      </c>
      <c r="R17" s="17">
        <f>IF(B17=0,0,raw_wo!O49/B17)</f>
        <v>0</v>
      </c>
      <c r="S17" s="17">
        <f>IF(B17=0,0,raw_wo!N49/B17)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IF(B18=0,0,SUM(raw_wo!O39:O49)/B18)</f>
        <v>0</v>
      </c>
      <c r="S18" s="17">
        <f>IF(B18=0,0,SUM(raw_wo!N39:N49)/B18)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11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raw_wo!C50&amp;", "&amp;raw_wo!$C$7</f>
        <v>April,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+raw_wo!C53</f>
        <v>0</v>
      </c>
      <c r="C7" s="18">
        <f>IF($B$18=0,0,(B7/$B$18)*100)</f>
        <v>0</v>
      </c>
      <c r="D7" s="17">
        <f>+raw_wo!D53</f>
        <v>0</v>
      </c>
      <c r="E7" s="17">
        <f aca="true" t="shared" si="0" ref="E7:E17">+B7-D7</f>
        <v>0</v>
      </c>
      <c r="F7" s="15">
        <f>+raw_wo!E53</f>
        <v>0</v>
      </c>
      <c r="G7" s="17">
        <f>+raw_wo!F53</f>
        <v>0</v>
      </c>
      <c r="H7" s="17">
        <f>+raw_wo!G53</f>
        <v>0</v>
      </c>
      <c r="I7" s="17">
        <f>+raw_wo!H53</f>
        <v>0</v>
      </c>
      <c r="J7" s="15">
        <f>+raw_wo!I53</f>
        <v>0</v>
      </c>
      <c r="K7" s="15">
        <f>+raw_wo!J53</f>
        <v>0</v>
      </c>
      <c r="L7" s="15">
        <f>+raw_wo!K53</f>
        <v>0</v>
      </c>
      <c r="M7" s="17">
        <f>+raw_wo!L53</f>
        <v>0</v>
      </c>
      <c r="N7" s="15">
        <f>+raw_wo!M53</f>
        <v>0</v>
      </c>
      <c r="O7" s="18">
        <f aca="true" t="shared" si="1" ref="O7:O18">IF(B7=0,0,(N7/B7)*100)</f>
        <v>0</v>
      </c>
      <c r="P7" s="16">
        <f>+raw_wo!O53/60</f>
        <v>0</v>
      </c>
      <c r="Q7" s="16">
        <f aca="true" t="shared" si="2" ref="Q7:Q17">IF($P$18=0,0,(P7/$P$18)*100)</f>
        <v>0</v>
      </c>
      <c r="R7" s="17">
        <f>IF(B7=0,0,raw_wo!O53/B7)</f>
        <v>0</v>
      </c>
      <c r="S7" s="17">
        <f>IF(B7=0,0,raw_wo!N53/B7)</f>
        <v>0</v>
      </c>
    </row>
    <row r="8" spans="1:19" ht="12.75">
      <c r="A8" s="4" t="str">
        <f>+Lookup!B17</f>
        <v>Lighting</v>
      </c>
      <c r="B8" s="15">
        <f>+raw_wo!C54</f>
        <v>0</v>
      </c>
      <c r="C8" s="18">
        <f aca="true" t="shared" si="3" ref="C8:C17">IF($B$18=0,0,(B8/$B$18)*100)</f>
        <v>0</v>
      </c>
      <c r="D8" s="17">
        <f>+raw_wo!D54</f>
        <v>0</v>
      </c>
      <c r="E8" s="17">
        <f t="shared" si="0"/>
        <v>0</v>
      </c>
      <c r="F8" s="15">
        <f>+raw_wo!E54</f>
        <v>0</v>
      </c>
      <c r="G8" s="17">
        <f>+raw_wo!F54</f>
        <v>0</v>
      </c>
      <c r="H8" s="17">
        <f>+raw_wo!G54</f>
        <v>0</v>
      </c>
      <c r="I8" s="17">
        <f>+raw_wo!H54</f>
        <v>0</v>
      </c>
      <c r="J8" s="15">
        <f>+raw_wo!I54</f>
        <v>0</v>
      </c>
      <c r="K8" s="15">
        <f>+raw_wo!J54</f>
        <v>0</v>
      </c>
      <c r="L8" s="15">
        <f>+raw_wo!K54</f>
        <v>0</v>
      </c>
      <c r="M8" s="17">
        <f>+raw_wo!L54</f>
        <v>0</v>
      </c>
      <c r="N8" s="15">
        <f>+raw_wo!M54</f>
        <v>0</v>
      </c>
      <c r="O8" s="18">
        <f t="shared" si="1"/>
        <v>0</v>
      </c>
      <c r="P8" s="16">
        <f>+raw_wo!O54/60</f>
        <v>0</v>
      </c>
      <c r="Q8" s="16">
        <f t="shared" si="2"/>
        <v>0</v>
      </c>
      <c r="R8" s="17">
        <f>IF(B8=0,0,raw_wo!O54/B8)</f>
        <v>0</v>
      </c>
      <c r="S8" s="17">
        <f>IF(B8=0,0,raw_wo!N54/B8)</f>
        <v>0</v>
      </c>
    </row>
    <row r="9" spans="1:19" ht="12.75">
      <c r="A9" s="4" t="str">
        <f>+Lookup!B18</f>
        <v>Janitorial</v>
      </c>
      <c r="B9" s="15">
        <f>+raw_wo!C55</f>
        <v>0</v>
      </c>
      <c r="C9" s="18">
        <f t="shared" si="3"/>
        <v>0</v>
      </c>
      <c r="D9" s="17">
        <f>+raw_wo!D55</f>
        <v>0</v>
      </c>
      <c r="E9" s="17">
        <f t="shared" si="0"/>
        <v>0</v>
      </c>
      <c r="F9" s="15">
        <f>+raw_wo!E55</f>
        <v>0</v>
      </c>
      <c r="G9" s="17">
        <f>+raw_wo!F55</f>
        <v>0</v>
      </c>
      <c r="H9" s="17">
        <f>+raw_wo!G55</f>
        <v>0</v>
      </c>
      <c r="I9" s="17">
        <f>+raw_wo!H55</f>
        <v>0</v>
      </c>
      <c r="J9" s="15">
        <f>+raw_wo!I55</f>
        <v>0</v>
      </c>
      <c r="K9" s="15">
        <f>+raw_wo!J55</f>
        <v>0</v>
      </c>
      <c r="L9" s="15">
        <f>+raw_wo!K55</f>
        <v>0</v>
      </c>
      <c r="M9" s="17">
        <f>+raw_wo!L55</f>
        <v>0</v>
      </c>
      <c r="N9" s="15">
        <f>+raw_wo!M55</f>
        <v>0</v>
      </c>
      <c r="O9" s="18">
        <f t="shared" si="1"/>
        <v>0</v>
      </c>
      <c r="P9" s="16">
        <f>+raw_wo!O55/60</f>
        <v>0</v>
      </c>
      <c r="Q9" s="16">
        <f t="shared" si="2"/>
        <v>0</v>
      </c>
      <c r="R9" s="17">
        <f>IF(B9=0,0,raw_wo!O55/B9)</f>
        <v>0</v>
      </c>
      <c r="S9" s="17">
        <f>IF(B9=0,0,raw_wo!N55/B9)</f>
        <v>0</v>
      </c>
    </row>
    <row r="10" spans="1:19" ht="12.75">
      <c r="A10" s="4" t="str">
        <f>+Lookup!B19</f>
        <v>Electrical</v>
      </c>
      <c r="B10" s="15">
        <f>+raw_wo!C56</f>
        <v>0</v>
      </c>
      <c r="C10" s="18">
        <f t="shared" si="3"/>
        <v>0</v>
      </c>
      <c r="D10" s="17">
        <f>+raw_wo!D56</f>
        <v>0</v>
      </c>
      <c r="E10" s="17">
        <f t="shared" si="0"/>
        <v>0</v>
      </c>
      <c r="F10" s="15">
        <f>+raw_wo!E56</f>
        <v>0</v>
      </c>
      <c r="G10" s="17">
        <f>+raw_wo!F56</f>
        <v>0</v>
      </c>
      <c r="H10" s="17">
        <f>+raw_wo!G56</f>
        <v>0</v>
      </c>
      <c r="I10" s="17">
        <f>+raw_wo!H56</f>
        <v>0</v>
      </c>
      <c r="J10" s="15">
        <f>+raw_wo!I56</f>
        <v>0</v>
      </c>
      <c r="K10" s="15">
        <f>+raw_wo!J56</f>
        <v>0</v>
      </c>
      <c r="L10" s="15">
        <f>+raw_wo!K56</f>
        <v>0</v>
      </c>
      <c r="M10" s="17">
        <f>+raw_wo!L56</f>
        <v>0</v>
      </c>
      <c r="N10" s="15">
        <f>+raw_wo!M56</f>
        <v>0</v>
      </c>
      <c r="O10" s="18">
        <f t="shared" si="1"/>
        <v>0</v>
      </c>
      <c r="P10" s="16">
        <f>+raw_wo!O56/60</f>
        <v>0</v>
      </c>
      <c r="Q10" s="16">
        <f t="shared" si="2"/>
        <v>0</v>
      </c>
      <c r="R10" s="17">
        <f>IF(B10=0,0,raw_wo!O56/B10)</f>
        <v>0</v>
      </c>
      <c r="S10" s="17">
        <f>IF(B10=0,0,raw_wo!N56/B10)</f>
        <v>0</v>
      </c>
    </row>
    <row r="11" spans="1:19" ht="12.75">
      <c r="A11" s="4" t="str">
        <f>+Lookup!B20</f>
        <v>Plumbing</v>
      </c>
      <c r="B11" s="15">
        <f>+raw_wo!C57</f>
        <v>0</v>
      </c>
      <c r="C11" s="18">
        <f t="shared" si="3"/>
        <v>0</v>
      </c>
      <c r="D11" s="17">
        <f>+raw_wo!D57</f>
        <v>0</v>
      </c>
      <c r="E11" s="17">
        <f t="shared" si="0"/>
        <v>0</v>
      </c>
      <c r="F11" s="15">
        <f>+raw_wo!E57</f>
        <v>0</v>
      </c>
      <c r="G11" s="17">
        <f>+raw_wo!F57</f>
        <v>0</v>
      </c>
      <c r="H11" s="17">
        <f>+raw_wo!G57</f>
        <v>0</v>
      </c>
      <c r="I11" s="17">
        <f>+raw_wo!H57</f>
        <v>0</v>
      </c>
      <c r="J11" s="15">
        <f>+raw_wo!I57</f>
        <v>0</v>
      </c>
      <c r="K11" s="15">
        <f>+raw_wo!J57</f>
        <v>0</v>
      </c>
      <c r="L11" s="15">
        <f>+raw_wo!K57</f>
        <v>0</v>
      </c>
      <c r="M11" s="17">
        <f>+raw_wo!L57</f>
        <v>0</v>
      </c>
      <c r="N11" s="15">
        <f>+raw_wo!M57</f>
        <v>0</v>
      </c>
      <c r="O11" s="18">
        <f t="shared" si="1"/>
        <v>0</v>
      </c>
      <c r="P11" s="16">
        <f>+raw_wo!O57/60</f>
        <v>0</v>
      </c>
      <c r="Q11" s="16">
        <f t="shared" si="2"/>
        <v>0</v>
      </c>
      <c r="R11" s="17">
        <f>IF(B11=0,0,raw_wo!O57/B11)</f>
        <v>0</v>
      </c>
      <c r="S11" s="17">
        <f>IF(B11=0,0,raw_wo!N57/B11)</f>
        <v>0</v>
      </c>
    </row>
    <row r="12" spans="1:19" ht="12.75">
      <c r="A12" s="4" t="str">
        <f>+Lookup!B21</f>
        <v>Doors/Keys/Locks</v>
      </c>
      <c r="B12" s="15">
        <f>+raw_wo!C58</f>
        <v>0</v>
      </c>
      <c r="C12" s="18">
        <f t="shared" si="3"/>
        <v>0</v>
      </c>
      <c r="D12" s="17">
        <f>+raw_wo!D58</f>
        <v>0</v>
      </c>
      <c r="E12" s="17">
        <f t="shared" si="0"/>
        <v>0</v>
      </c>
      <c r="F12" s="15">
        <f>+raw_wo!E58</f>
        <v>0</v>
      </c>
      <c r="G12" s="17">
        <f>+raw_wo!F58</f>
        <v>0</v>
      </c>
      <c r="H12" s="17">
        <f>+raw_wo!G58</f>
        <v>0</v>
      </c>
      <c r="I12" s="17">
        <f>+raw_wo!H58</f>
        <v>0</v>
      </c>
      <c r="J12" s="15">
        <f>+raw_wo!I58</f>
        <v>0</v>
      </c>
      <c r="K12" s="15">
        <f>+raw_wo!J58</f>
        <v>0</v>
      </c>
      <c r="L12" s="15">
        <f>+raw_wo!K58</f>
        <v>0</v>
      </c>
      <c r="M12" s="17">
        <f>+raw_wo!L58</f>
        <v>0</v>
      </c>
      <c r="N12" s="15">
        <f>+raw_wo!M58</f>
        <v>0</v>
      </c>
      <c r="O12" s="18">
        <f t="shared" si="1"/>
        <v>0</v>
      </c>
      <c r="P12" s="16">
        <f>+raw_wo!O58/60</f>
        <v>0</v>
      </c>
      <c r="Q12" s="16">
        <f t="shared" si="2"/>
        <v>0</v>
      </c>
      <c r="R12" s="17">
        <f>IF(B12=0,0,raw_wo!O58/B12)</f>
        <v>0</v>
      </c>
      <c r="S12" s="17">
        <f>IF(B12=0,0,raw_wo!N58/B12)</f>
        <v>0</v>
      </c>
    </row>
    <row r="13" spans="1:19" ht="12.75">
      <c r="A13" s="4" t="str">
        <f>+Lookup!B22</f>
        <v>Conveyance</v>
      </c>
      <c r="B13" s="15">
        <f>+raw_wo!C59</f>
        <v>0</v>
      </c>
      <c r="C13" s="18">
        <f t="shared" si="3"/>
        <v>0</v>
      </c>
      <c r="D13" s="17">
        <f>+raw_wo!D59</f>
        <v>0</v>
      </c>
      <c r="E13" s="17">
        <f t="shared" si="0"/>
        <v>0</v>
      </c>
      <c r="F13" s="15">
        <f>+raw_wo!E59</f>
        <v>0</v>
      </c>
      <c r="G13" s="17">
        <f>+raw_wo!F59</f>
        <v>0</v>
      </c>
      <c r="H13" s="17">
        <f>+raw_wo!G59</f>
        <v>0</v>
      </c>
      <c r="I13" s="17">
        <f>+raw_wo!H59</f>
        <v>0</v>
      </c>
      <c r="J13" s="15">
        <f>+raw_wo!I59</f>
        <v>0</v>
      </c>
      <c r="K13" s="15">
        <f>+raw_wo!J59</f>
        <v>0</v>
      </c>
      <c r="L13" s="15">
        <f>+raw_wo!K59</f>
        <v>0</v>
      </c>
      <c r="M13" s="17">
        <f>+raw_wo!L59</f>
        <v>0</v>
      </c>
      <c r="N13" s="15">
        <f>+raw_wo!M59</f>
        <v>0</v>
      </c>
      <c r="O13" s="18">
        <f t="shared" si="1"/>
        <v>0</v>
      </c>
      <c r="P13" s="16">
        <f>+raw_wo!O59/60</f>
        <v>0</v>
      </c>
      <c r="Q13" s="16">
        <f t="shared" si="2"/>
        <v>0</v>
      </c>
      <c r="R13" s="17">
        <f>IF(B13=0,0,raw_wo!O59/B13)</f>
        <v>0</v>
      </c>
      <c r="S13" s="17">
        <f>IF(B13=0,0,raw_wo!N59/B13)</f>
        <v>0</v>
      </c>
    </row>
    <row r="14" spans="1:19" ht="12.75">
      <c r="A14" s="4" t="str">
        <f>+Lookup!B23</f>
        <v>Safety/Security</v>
      </c>
      <c r="B14" s="15">
        <f>+raw_wo!C60</f>
        <v>0</v>
      </c>
      <c r="C14" s="18">
        <f t="shared" si="3"/>
        <v>0</v>
      </c>
      <c r="D14" s="17">
        <f>+raw_wo!D60</f>
        <v>0</v>
      </c>
      <c r="E14" s="17">
        <f t="shared" si="0"/>
        <v>0</v>
      </c>
      <c r="F14" s="15">
        <f>+raw_wo!E60</f>
        <v>0</v>
      </c>
      <c r="G14" s="17">
        <f>+raw_wo!F60</f>
        <v>0</v>
      </c>
      <c r="H14" s="17">
        <f>+raw_wo!G60</f>
        <v>0</v>
      </c>
      <c r="I14" s="17">
        <f>+raw_wo!H60</f>
        <v>0</v>
      </c>
      <c r="J14" s="15">
        <f>+raw_wo!I60</f>
        <v>0</v>
      </c>
      <c r="K14" s="15">
        <f>+raw_wo!J60</f>
        <v>0</v>
      </c>
      <c r="L14" s="15">
        <f>+raw_wo!K60</f>
        <v>0</v>
      </c>
      <c r="M14" s="17">
        <f>+raw_wo!L60</f>
        <v>0</v>
      </c>
      <c r="N14" s="15">
        <f>+raw_wo!M60</f>
        <v>0</v>
      </c>
      <c r="O14" s="18">
        <f t="shared" si="1"/>
        <v>0</v>
      </c>
      <c r="P14" s="16">
        <f>+raw_wo!O60/60</f>
        <v>0</v>
      </c>
      <c r="Q14" s="16">
        <f t="shared" si="2"/>
        <v>0</v>
      </c>
      <c r="R14" s="17">
        <f>IF(B14=0,0,raw_wo!O60/B14)</f>
        <v>0</v>
      </c>
      <c r="S14" s="17">
        <f>IF(B14=0,0,raw_wo!N60/B14)</f>
        <v>0</v>
      </c>
    </row>
    <row r="15" spans="1:19" ht="12.75">
      <c r="A15" s="4" t="str">
        <f>+Lookup!B24</f>
        <v>Interior</v>
      </c>
      <c r="B15" s="15">
        <f>+raw_wo!C61</f>
        <v>0</v>
      </c>
      <c r="C15" s="18">
        <f t="shared" si="3"/>
        <v>0</v>
      </c>
      <c r="D15" s="17">
        <f>+raw_wo!D61</f>
        <v>0</v>
      </c>
      <c r="E15" s="17">
        <f t="shared" si="0"/>
        <v>0</v>
      </c>
      <c r="F15" s="15">
        <f>+raw_wo!E61</f>
        <v>0</v>
      </c>
      <c r="G15" s="17">
        <f>+raw_wo!F61</f>
        <v>0</v>
      </c>
      <c r="H15" s="17">
        <f>+raw_wo!G61</f>
        <v>0</v>
      </c>
      <c r="I15" s="17">
        <f>+raw_wo!H61</f>
        <v>0</v>
      </c>
      <c r="J15" s="15">
        <f>+raw_wo!I61</f>
        <v>0</v>
      </c>
      <c r="K15" s="15">
        <f>+raw_wo!J61</f>
        <v>0</v>
      </c>
      <c r="L15" s="15">
        <f>+raw_wo!K61</f>
        <v>0</v>
      </c>
      <c r="M15" s="17">
        <f>+raw_wo!L61</f>
        <v>0</v>
      </c>
      <c r="N15" s="15">
        <f>+raw_wo!M61</f>
        <v>0</v>
      </c>
      <c r="O15" s="18">
        <f t="shared" si="1"/>
        <v>0</v>
      </c>
      <c r="P15" s="16">
        <f>+raw_wo!O61/60</f>
        <v>0</v>
      </c>
      <c r="Q15" s="16">
        <f t="shared" si="2"/>
        <v>0</v>
      </c>
      <c r="R15" s="17">
        <f>IF(B15=0,0,raw_wo!O61/B15)</f>
        <v>0</v>
      </c>
      <c r="S15" s="17">
        <f>IF(B15=0,0,raw_wo!N61/B15)</f>
        <v>0</v>
      </c>
    </row>
    <row r="16" spans="1:19" ht="12.75">
      <c r="A16" s="4" t="str">
        <f>+Lookup!B25</f>
        <v>Exterior</v>
      </c>
      <c r="B16" s="15">
        <f>+raw_wo!C62</f>
        <v>0</v>
      </c>
      <c r="C16" s="18">
        <f t="shared" si="3"/>
        <v>0</v>
      </c>
      <c r="D16" s="17">
        <f>+raw_wo!D62</f>
        <v>0</v>
      </c>
      <c r="E16" s="17">
        <f t="shared" si="0"/>
        <v>0</v>
      </c>
      <c r="F16" s="15">
        <f>+raw_wo!E62</f>
        <v>0</v>
      </c>
      <c r="G16" s="17">
        <f>+raw_wo!F62</f>
        <v>0</v>
      </c>
      <c r="H16" s="17">
        <f>+raw_wo!G62</f>
        <v>0</v>
      </c>
      <c r="I16" s="17">
        <f>+raw_wo!H62</f>
        <v>0</v>
      </c>
      <c r="J16" s="15">
        <f>+raw_wo!I62</f>
        <v>0</v>
      </c>
      <c r="K16" s="15">
        <f>+raw_wo!J62</f>
        <v>0</v>
      </c>
      <c r="L16" s="15">
        <f>+raw_wo!K62</f>
        <v>0</v>
      </c>
      <c r="M16" s="17">
        <f>+raw_wo!L62</f>
        <v>0</v>
      </c>
      <c r="N16" s="15">
        <f>+raw_wo!M62</f>
        <v>0</v>
      </c>
      <c r="O16" s="18">
        <f t="shared" si="1"/>
        <v>0</v>
      </c>
      <c r="P16" s="16">
        <f>+raw_wo!O62/60</f>
        <v>0</v>
      </c>
      <c r="Q16" s="16">
        <f t="shared" si="2"/>
        <v>0</v>
      </c>
      <c r="R16" s="17">
        <f>IF(B16=0,0,raw_wo!O62/B16)</f>
        <v>0</v>
      </c>
      <c r="S16" s="17">
        <f>IF(B16=0,0,raw_wo!N62/B16)</f>
        <v>0</v>
      </c>
    </row>
    <row r="17" spans="1:19" ht="12.75">
      <c r="A17" s="4" t="str">
        <f>+Lookup!B26</f>
        <v>Other</v>
      </c>
      <c r="B17" s="15">
        <f>+raw_wo!C63</f>
        <v>0</v>
      </c>
      <c r="C17" s="18">
        <f t="shared" si="3"/>
        <v>0</v>
      </c>
      <c r="D17" s="17">
        <f>+raw_wo!D63</f>
        <v>0</v>
      </c>
      <c r="E17" s="17">
        <f t="shared" si="0"/>
        <v>0</v>
      </c>
      <c r="F17" s="15">
        <f>+raw_wo!E63</f>
        <v>0</v>
      </c>
      <c r="G17" s="17">
        <f>+raw_wo!F63</f>
        <v>0</v>
      </c>
      <c r="H17" s="17">
        <f>+raw_wo!G63</f>
        <v>0</v>
      </c>
      <c r="I17" s="17">
        <f>+raw_wo!H63</f>
        <v>0</v>
      </c>
      <c r="J17" s="15">
        <f>+raw_wo!I63</f>
        <v>0</v>
      </c>
      <c r="K17" s="15">
        <f>+raw_wo!J63</f>
        <v>0</v>
      </c>
      <c r="L17" s="15">
        <f>+raw_wo!K63</f>
        <v>0</v>
      </c>
      <c r="M17" s="17">
        <f>+raw_wo!L63</f>
        <v>0</v>
      </c>
      <c r="N17" s="15">
        <f>+raw_wo!M63</f>
        <v>0</v>
      </c>
      <c r="O17" s="18">
        <f t="shared" si="1"/>
        <v>0</v>
      </c>
      <c r="P17" s="16">
        <f>+raw_wo!O63/60</f>
        <v>0</v>
      </c>
      <c r="Q17" s="16">
        <f t="shared" si="2"/>
        <v>0</v>
      </c>
      <c r="R17" s="17">
        <f>IF(B17=0,0,raw_wo!O63/B17)</f>
        <v>0</v>
      </c>
      <c r="S17" s="17">
        <f>IF(B17=0,0,raw_wo!N63/B17)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IF(B18=0,0,SUM(raw_wo!O53:O63)/B18)</f>
        <v>0</v>
      </c>
      <c r="S18" s="17">
        <f>IF(B18=0,0,SUM(raw_wo!N53:N63)/B18)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O20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13" width="5.421875" style="0" customWidth="1"/>
    <col min="14" max="15" width="6.28125" style="0" customWidth="1"/>
  </cols>
  <sheetData>
    <row r="1" ht="20.25">
      <c r="A1" s="1" t="s">
        <v>81</v>
      </c>
    </row>
    <row r="2" ht="12.75">
      <c r="A2" s="35" t="str">
        <f>+raw_wo!C5</f>
        <v>ABC, Inc.</v>
      </c>
    </row>
    <row r="3" ht="12.75">
      <c r="A3" s="36">
        <f>+raw_wo!C7</f>
        <v>2003</v>
      </c>
    </row>
    <row r="4" ht="12.75">
      <c r="A4" s="27">
        <v>1</v>
      </c>
    </row>
    <row r="6" spans="1:15" ht="84.75" customHeight="1">
      <c r="A6" s="2" t="s">
        <v>9</v>
      </c>
      <c r="B6" s="14" t="s">
        <v>38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45</v>
      </c>
      <c r="I6" s="14" t="s">
        <v>46</v>
      </c>
      <c r="J6" s="14" t="s">
        <v>47</v>
      </c>
      <c r="K6" s="14" t="s">
        <v>48</v>
      </c>
      <c r="L6" s="14" t="s">
        <v>49</v>
      </c>
      <c r="M6" s="14" t="s">
        <v>50</v>
      </c>
      <c r="N6" s="14" t="s">
        <v>82</v>
      </c>
      <c r="O6" s="3" t="s">
        <v>83</v>
      </c>
    </row>
    <row r="7" spans="1:15" ht="12.75">
      <c r="A7" s="4" t="str">
        <f>+Lookup!B16</f>
        <v>HVAC</v>
      </c>
      <c r="B7" s="15">
        <f>+Jan_woD!$B7</f>
        <v>0</v>
      </c>
      <c r="C7" s="15">
        <f>+Feb_woD!$B7</f>
        <v>0</v>
      </c>
      <c r="D7" s="15">
        <f>+Mar_woD!$B7</f>
        <v>0</v>
      </c>
      <c r="E7" s="15">
        <f>+Apr_woD!$B7</f>
        <v>0</v>
      </c>
      <c r="F7" s="15">
        <f>+May_woD!$B7</f>
        <v>0</v>
      </c>
      <c r="G7" s="15">
        <f>+Jun_woD!$B7</f>
        <v>0</v>
      </c>
      <c r="H7" s="15">
        <f>+Jul_woD!$B7</f>
        <v>0</v>
      </c>
      <c r="I7" s="15">
        <f>+Aug_woD!$B7</f>
        <v>0</v>
      </c>
      <c r="J7" s="15">
        <f>+Sep_woD!$B7</f>
        <v>0</v>
      </c>
      <c r="K7" s="15">
        <f>+Oct_woD!$B7</f>
        <v>0</v>
      </c>
      <c r="L7" s="15">
        <f>+Nov_woD!$B7</f>
        <v>0</v>
      </c>
      <c r="M7" s="15">
        <f>+Dec_woD!$B7</f>
        <v>0</v>
      </c>
      <c r="N7" s="17">
        <f aca="true" t="shared" si="0" ref="N7:N18">SUM(B7:M7)</f>
        <v>0</v>
      </c>
      <c r="O7" s="17">
        <f aca="true" t="shared" si="1" ref="O7:O18">IF(N7=0,0,N7/COUNTIF(B7:M7,"&gt;0"))</f>
        <v>0</v>
      </c>
    </row>
    <row r="8" spans="1:15" ht="12.75">
      <c r="A8" s="4" t="str">
        <f>+Lookup!B17</f>
        <v>Lighting</v>
      </c>
      <c r="B8" s="15">
        <f>+Jan_woD!$B8</f>
        <v>0</v>
      </c>
      <c r="C8" s="15">
        <f>+Feb_woD!$B8</f>
        <v>0</v>
      </c>
      <c r="D8" s="15">
        <f>+Mar_woD!$B8</f>
        <v>0</v>
      </c>
      <c r="E8" s="15">
        <f>+Apr_woD!$B8</f>
        <v>0</v>
      </c>
      <c r="F8" s="15">
        <f>+May_woD!$B8</f>
        <v>0</v>
      </c>
      <c r="G8" s="15">
        <f>+Jun_woD!$B8</f>
        <v>0</v>
      </c>
      <c r="H8" s="15">
        <f>+Jul_woD!$B8</f>
        <v>0</v>
      </c>
      <c r="I8" s="15">
        <f>+Aug_woD!$B8</f>
        <v>0</v>
      </c>
      <c r="J8" s="15">
        <f>+Sep_woD!$B8</f>
        <v>0</v>
      </c>
      <c r="K8" s="15">
        <f>+Oct_woD!$B8</f>
        <v>0</v>
      </c>
      <c r="L8" s="15">
        <f>+Nov_woD!$B8</f>
        <v>0</v>
      </c>
      <c r="M8" s="15">
        <f>+Dec_woD!$B8</f>
        <v>0</v>
      </c>
      <c r="N8" s="17">
        <f t="shared" si="0"/>
        <v>0</v>
      </c>
      <c r="O8" s="17">
        <f t="shared" si="1"/>
        <v>0</v>
      </c>
    </row>
    <row r="9" spans="1:15" ht="12.75">
      <c r="A9" s="4" t="str">
        <f>+Lookup!B18</f>
        <v>Janitorial</v>
      </c>
      <c r="B9" s="15">
        <f>+Jan_woD!$B9</f>
        <v>0</v>
      </c>
      <c r="C9" s="15">
        <f>+Feb_woD!$B9</f>
        <v>0</v>
      </c>
      <c r="D9" s="15">
        <f>+Mar_woD!$B9</f>
        <v>0</v>
      </c>
      <c r="E9" s="15">
        <f>+Apr_woD!$B9</f>
        <v>0</v>
      </c>
      <c r="F9" s="15">
        <f>+May_woD!$B9</f>
        <v>0</v>
      </c>
      <c r="G9" s="15">
        <f>+Jun_woD!$B9</f>
        <v>0</v>
      </c>
      <c r="H9" s="15">
        <f>+Jul_woD!$B9</f>
        <v>0</v>
      </c>
      <c r="I9" s="15">
        <f>+Aug_woD!$B9</f>
        <v>0</v>
      </c>
      <c r="J9" s="15">
        <f>+Sep_woD!$B9</f>
        <v>0</v>
      </c>
      <c r="K9" s="15">
        <f>+Oct_woD!$B9</f>
        <v>0</v>
      </c>
      <c r="L9" s="15">
        <f>+Nov_woD!$B9</f>
        <v>0</v>
      </c>
      <c r="M9" s="15">
        <f>+Dec_woD!$B9</f>
        <v>0</v>
      </c>
      <c r="N9" s="17">
        <f t="shared" si="0"/>
        <v>0</v>
      </c>
      <c r="O9" s="17">
        <f t="shared" si="1"/>
        <v>0</v>
      </c>
    </row>
    <row r="10" spans="1:15" ht="12.75">
      <c r="A10" s="4" t="str">
        <f>+Lookup!B19</f>
        <v>Electrical</v>
      </c>
      <c r="B10" s="15">
        <f>+Jan_woD!$B10</f>
        <v>0</v>
      </c>
      <c r="C10" s="15">
        <f>+Feb_woD!$B10</f>
        <v>0</v>
      </c>
      <c r="D10" s="15">
        <f>+Mar_woD!$B10</f>
        <v>0</v>
      </c>
      <c r="E10" s="15">
        <f>+Apr_woD!$B10</f>
        <v>0</v>
      </c>
      <c r="F10" s="15">
        <f>+May_woD!$B10</f>
        <v>0</v>
      </c>
      <c r="G10" s="15">
        <f>+Jun_woD!$B10</f>
        <v>0</v>
      </c>
      <c r="H10" s="15">
        <f>+Jul_woD!$B10</f>
        <v>0</v>
      </c>
      <c r="I10" s="15">
        <f>+Aug_woD!$B10</f>
        <v>0</v>
      </c>
      <c r="J10" s="15">
        <f>+Sep_woD!$B10</f>
        <v>0</v>
      </c>
      <c r="K10" s="15">
        <f>+Oct_woD!$B10</f>
        <v>0</v>
      </c>
      <c r="L10" s="15">
        <f>+Nov_woD!$B10</f>
        <v>0</v>
      </c>
      <c r="M10" s="15">
        <f>+Dec_woD!$B10</f>
        <v>0</v>
      </c>
      <c r="N10" s="17">
        <f t="shared" si="0"/>
        <v>0</v>
      </c>
      <c r="O10" s="17">
        <f t="shared" si="1"/>
        <v>0</v>
      </c>
    </row>
    <row r="11" spans="1:15" ht="12.75">
      <c r="A11" s="4" t="str">
        <f>+Lookup!B20</f>
        <v>Plumbing</v>
      </c>
      <c r="B11" s="15">
        <f>+Jan_woD!$B11</f>
        <v>0</v>
      </c>
      <c r="C11" s="15">
        <f>+Feb_woD!$B11</f>
        <v>0</v>
      </c>
      <c r="D11" s="15">
        <f>+Mar_woD!$B11</f>
        <v>0</v>
      </c>
      <c r="E11" s="15">
        <f>+Apr_woD!$B11</f>
        <v>0</v>
      </c>
      <c r="F11" s="15">
        <f>+May_woD!$B11</f>
        <v>0</v>
      </c>
      <c r="G11" s="15">
        <f>+Jun_woD!$B11</f>
        <v>0</v>
      </c>
      <c r="H11" s="15">
        <f>+Jul_woD!$B11</f>
        <v>0</v>
      </c>
      <c r="I11" s="15">
        <f>+Aug_woD!$B11</f>
        <v>0</v>
      </c>
      <c r="J11" s="15">
        <f>+Sep_woD!$B11</f>
        <v>0</v>
      </c>
      <c r="K11" s="15">
        <f>+Oct_woD!$B11</f>
        <v>0</v>
      </c>
      <c r="L11" s="15">
        <f>+Nov_woD!$B11</f>
        <v>0</v>
      </c>
      <c r="M11" s="15">
        <f>+Dec_woD!$B11</f>
        <v>0</v>
      </c>
      <c r="N11" s="17">
        <f t="shared" si="0"/>
        <v>0</v>
      </c>
      <c r="O11" s="17">
        <f t="shared" si="1"/>
        <v>0</v>
      </c>
    </row>
    <row r="12" spans="1:15" ht="12.75">
      <c r="A12" s="4" t="str">
        <f>+Lookup!B21</f>
        <v>Doors/Keys/Locks</v>
      </c>
      <c r="B12" s="15">
        <f>+Jan_woD!$B12</f>
        <v>0</v>
      </c>
      <c r="C12" s="15">
        <f>+Feb_woD!$B12</f>
        <v>0</v>
      </c>
      <c r="D12" s="15">
        <f>+Mar_woD!$B12</f>
        <v>0</v>
      </c>
      <c r="E12" s="15">
        <f>+Apr_woD!$B12</f>
        <v>0</v>
      </c>
      <c r="F12" s="15">
        <f>+May_woD!$B12</f>
        <v>0</v>
      </c>
      <c r="G12" s="15">
        <f>+Jun_woD!$B12</f>
        <v>0</v>
      </c>
      <c r="H12" s="15">
        <f>+Jul_woD!$B12</f>
        <v>0</v>
      </c>
      <c r="I12" s="15">
        <f>+Aug_woD!$B12</f>
        <v>0</v>
      </c>
      <c r="J12" s="15">
        <f>+Sep_woD!$B12</f>
        <v>0</v>
      </c>
      <c r="K12" s="15">
        <f>+Oct_woD!$B12</f>
        <v>0</v>
      </c>
      <c r="L12" s="15">
        <f>+Nov_woD!$B12</f>
        <v>0</v>
      </c>
      <c r="M12" s="15">
        <f>+Dec_woD!$B12</f>
        <v>0</v>
      </c>
      <c r="N12" s="17">
        <f t="shared" si="0"/>
        <v>0</v>
      </c>
      <c r="O12" s="17">
        <f t="shared" si="1"/>
        <v>0</v>
      </c>
    </row>
    <row r="13" spans="1:15" ht="12.75">
      <c r="A13" s="4" t="str">
        <f>+Lookup!B22</f>
        <v>Conveyance</v>
      </c>
      <c r="B13" s="15">
        <f>+Jan_woD!$B13</f>
        <v>0</v>
      </c>
      <c r="C13" s="15">
        <f>+Feb_woD!$B13</f>
        <v>0</v>
      </c>
      <c r="D13" s="15">
        <f>+Mar_woD!$B13</f>
        <v>0</v>
      </c>
      <c r="E13" s="15">
        <f>+Apr_woD!$B13</f>
        <v>0</v>
      </c>
      <c r="F13" s="15">
        <f>+May_woD!$B13</f>
        <v>0</v>
      </c>
      <c r="G13" s="15">
        <f>+Jun_woD!$B13</f>
        <v>0</v>
      </c>
      <c r="H13" s="15">
        <f>+Jul_woD!$B13</f>
        <v>0</v>
      </c>
      <c r="I13" s="15">
        <f>+Aug_woD!$B13</f>
        <v>0</v>
      </c>
      <c r="J13" s="15">
        <f>+Sep_woD!$B13</f>
        <v>0</v>
      </c>
      <c r="K13" s="15">
        <f>+Oct_woD!$B13</f>
        <v>0</v>
      </c>
      <c r="L13" s="15">
        <f>+Nov_woD!$B13</f>
        <v>0</v>
      </c>
      <c r="M13" s="15">
        <f>+Dec_woD!$B13</f>
        <v>0</v>
      </c>
      <c r="N13" s="17">
        <f t="shared" si="0"/>
        <v>0</v>
      </c>
      <c r="O13" s="17">
        <f t="shared" si="1"/>
        <v>0</v>
      </c>
    </row>
    <row r="14" spans="1:15" ht="12.75">
      <c r="A14" s="4" t="str">
        <f>+Lookup!B23</f>
        <v>Safety/Security</v>
      </c>
      <c r="B14" s="15">
        <f>+Jan_woD!$B14</f>
        <v>0</v>
      </c>
      <c r="C14" s="15">
        <f>+Feb_woD!$B14</f>
        <v>0</v>
      </c>
      <c r="D14" s="15">
        <f>+Mar_woD!$B14</f>
        <v>0</v>
      </c>
      <c r="E14" s="15">
        <f>+Apr_woD!$B14</f>
        <v>0</v>
      </c>
      <c r="F14" s="15">
        <f>+May_woD!$B14</f>
        <v>0</v>
      </c>
      <c r="G14" s="15">
        <f>+Jun_woD!$B14</f>
        <v>0</v>
      </c>
      <c r="H14" s="15">
        <f>+Jul_woD!$B14</f>
        <v>0</v>
      </c>
      <c r="I14" s="15">
        <f>+Aug_woD!$B14</f>
        <v>0</v>
      </c>
      <c r="J14" s="15">
        <f>+Sep_woD!$B14</f>
        <v>0</v>
      </c>
      <c r="K14" s="15">
        <f>+Oct_woD!$B14</f>
        <v>0</v>
      </c>
      <c r="L14" s="15">
        <f>+Nov_woD!$B14</f>
        <v>0</v>
      </c>
      <c r="M14" s="15">
        <f>+Dec_woD!$B14</f>
        <v>0</v>
      </c>
      <c r="N14" s="17">
        <f t="shared" si="0"/>
        <v>0</v>
      </c>
      <c r="O14" s="17">
        <f t="shared" si="1"/>
        <v>0</v>
      </c>
    </row>
    <row r="15" spans="1:15" ht="12.75">
      <c r="A15" s="4" t="str">
        <f>+Lookup!B24</f>
        <v>Interior</v>
      </c>
      <c r="B15" s="15">
        <f>+Jan_woD!$B15</f>
        <v>0</v>
      </c>
      <c r="C15" s="15">
        <f>+Feb_woD!$B15</f>
        <v>0</v>
      </c>
      <c r="D15" s="15">
        <f>+Mar_woD!$B15</f>
        <v>0</v>
      </c>
      <c r="E15" s="15">
        <f>+Apr_woD!$B15</f>
        <v>0</v>
      </c>
      <c r="F15" s="15">
        <f>+May_woD!$B15</f>
        <v>0</v>
      </c>
      <c r="G15" s="15">
        <f>+Jun_woD!$B15</f>
        <v>0</v>
      </c>
      <c r="H15" s="15">
        <f>+Jul_woD!$B15</f>
        <v>0</v>
      </c>
      <c r="I15" s="15">
        <f>+Aug_woD!$B15</f>
        <v>0</v>
      </c>
      <c r="J15" s="15">
        <f>+Sep_woD!$B15</f>
        <v>0</v>
      </c>
      <c r="K15" s="15">
        <f>+Oct_woD!$B15</f>
        <v>0</v>
      </c>
      <c r="L15" s="15">
        <f>+Nov_woD!$B15</f>
        <v>0</v>
      </c>
      <c r="M15" s="15">
        <f>+Dec_woD!$B15</f>
        <v>0</v>
      </c>
      <c r="N15" s="17">
        <f t="shared" si="0"/>
        <v>0</v>
      </c>
      <c r="O15" s="17">
        <f t="shared" si="1"/>
        <v>0</v>
      </c>
    </row>
    <row r="16" spans="1:15" ht="12.75">
      <c r="A16" s="4" t="str">
        <f>+Lookup!B25</f>
        <v>Exterior</v>
      </c>
      <c r="B16" s="15">
        <f>+Jan_woD!$B16</f>
        <v>0</v>
      </c>
      <c r="C16" s="15">
        <f>+Feb_woD!$B16</f>
        <v>0</v>
      </c>
      <c r="D16" s="15">
        <f>+Mar_woD!$B16</f>
        <v>0</v>
      </c>
      <c r="E16" s="15">
        <f>+Apr_woD!$B16</f>
        <v>0</v>
      </c>
      <c r="F16" s="15">
        <f>+May_woD!$B16</f>
        <v>0</v>
      </c>
      <c r="G16" s="15">
        <f>+Jun_woD!$B16</f>
        <v>0</v>
      </c>
      <c r="H16" s="15">
        <f>+Jul_woD!$B16</f>
        <v>0</v>
      </c>
      <c r="I16" s="15">
        <f>+Aug_woD!$B16</f>
        <v>0</v>
      </c>
      <c r="J16" s="15">
        <f>+Sep_woD!$B16</f>
        <v>0</v>
      </c>
      <c r="K16" s="15">
        <f>+Oct_woD!$B16</f>
        <v>0</v>
      </c>
      <c r="L16" s="15">
        <f>+Nov_woD!$B16</f>
        <v>0</v>
      </c>
      <c r="M16" s="15">
        <f>+Dec_woD!$B16</f>
        <v>0</v>
      </c>
      <c r="N16" s="17">
        <f t="shared" si="0"/>
        <v>0</v>
      </c>
      <c r="O16" s="17">
        <f t="shared" si="1"/>
        <v>0</v>
      </c>
    </row>
    <row r="17" spans="1:15" ht="12.75">
      <c r="A17" s="4" t="str">
        <f>+Lookup!B26</f>
        <v>Other</v>
      </c>
      <c r="B17" s="15">
        <f>+Jan_woD!$B17</f>
        <v>0</v>
      </c>
      <c r="C17" s="15">
        <f>+Feb_woD!$B17</f>
        <v>0</v>
      </c>
      <c r="D17" s="15">
        <f>+Mar_woD!$B17</f>
        <v>0</v>
      </c>
      <c r="E17" s="15">
        <f>+Apr_woD!$B17</f>
        <v>0</v>
      </c>
      <c r="F17" s="15">
        <f>+May_woD!$B17</f>
        <v>0</v>
      </c>
      <c r="G17" s="15">
        <f>+Jun_woD!$B17</f>
        <v>0</v>
      </c>
      <c r="H17" s="15">
        <f>+Jul_woD!$B17</f>
        <v>0</v>
      </c>
      <c r="I17" s="15">
        <f>+Aug_woD!$B17</f>
        <v>0</v>
      </c>
      <c r="J17" s="15">
        <f>+Sep_woD!$B17</f>
        <v>0</v>
      </c>
      <c r="K17" s="15">
        <f>+Oct_woD!$B17</f>
        <v>0</v>
      </c>
      <c r="L17" s="15">
        <f>+Nov_woD!$B17</f>
        <v>0</v>
      </c>
      <c r="M17" s="15">
        <f>+Dec_woD!$B17</f>
        <v>0</v>
      </c>
      <c r="N17" s="17">
        <f t="shared" si="0"/>
        <v>0</v>
      </c>
      <c r="O17" s="17">
        <f t="shared" si="1"/>
        <v>0</v>
      </c>
    </row>
    <row r="18" spans="1:15" ht="12.75">
      <c r="A18" s="2" t="s">
        <v>52</v>
      </c>
      <c r="B18" s="17">
        <f aca="true" t="shared" si="2" ref="B18:M18">SUM(B7:B17)</f>
        <v>0</v>
      </c>
      <c r="C18" s="17">
        <f t="shared" si="2"/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0"/>
        <v>0</v>
      </c>
      <c r="O18" s="17">
        <f t="shared" si="1"/>
        <v>0</v>
      </c>
    </row>
    <row r="19" spans="1:15" ht="12.75">
      <c r="A19" s="2" t="s">
        <v>84</v>
      </c>
      <c r="B19" s="28">
        <f aca="true" t="shared" si="3" ref="B19:M19">IF(B18=0,"",B18-$O$18)</f>
      </c>
      <c r="C19" s="28">
        <f t="shared" si="3"/>
      </c>
      <c r="D19" s="28">
        <f t="shared" si="3"/>
      </c>
      <c r="E19" s="28">
        <f t="shared" si="3"/>
      </c>
      <c r="F19" s="28">
        <f t="shared" si="3"/>
      </c>
      <c r="G19" s="28">
        <f t="shared" si="3"/>
      </c>
      <c r="H19" s="28">
        <f t="shared" si="3"/>
      </c>
      <c r="I19" s="28">
        <f t="shared" si="3"/>
      </c>
      <c r="J19" s="28">
        <f t="shared" si="3"/>
      </c>
      <c r="K19" s="28">
        <f t="shared" si="3"/>
      </c>
      <c r="L19" s="28">
        <f t="shared" si="3"/>
      </c>
      <c r="M19" s="28">
        <f t="shared" si="3"/>
      </c>
      <c r="N19" s="28"/>
      <c r="O19" s="28"/>
    </row>
    <row r="20" spans="1:13" ht="12.75">
      <c r="A20" s="29" t="s">
        <v>85</v>
      </c>
      <c r="B20" s="30">
        <f aca="true" t="shared" si="4" ref="B20:M20">+$O$18</f>
        <v>0</v>
      </c>
      <c r="C20" s="30">
        <f t="shared" si="4"/>
        <v>0</v>
      </c>
      <c r="D20" s="30">
        <f t="shared" si="4"/>
        <v>0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0</v>
      </c>
    </row>
    <row r="21" spans="1:15" ht="12.75">
      <c r="A21" s="2" t="s">
        <v>86</v>
      </c>
      <c r="B21" s="31" t="s">
        <v>87</v>
      </c>
      <c r="C21" s="31" t="s">
        <v>87</v>
      </c>
      <c r="D21" s="31" t="s">
        <v>87</v>
      </c>
      <c r="E21" s="31" t="s">
        <v>87</v>
      </c>
      <c r="F21" s="31" t="s">
        <v>87</v>
      </c>
      <c r="G21" s="31" t="s">
        <v>87</v>
      </c>
      <c r="H21" s="31" t="s">
        <v>87</v>
      </c>
      <c r="I21" s="31" t="s">
        <v>87</v>
      </c>
      <c r="J21" s="31" t="s">
        <v>87</v>
      </c>
      <c r="K21" s="31" t="s">
        <v>87</v>
      </c>
      <c r="L21" s="31" t="s">
        <v>87</v>
      </c>
      <c r="M21" s="31" t="s">
        <v>87</v>
      </c>
      <c r="N21" s="4"/>
      <c r="O21" s="31" t="s">
        <v>87</v>
      </c>
    </row>
    <row r="22" spans="1:15" ht="12.75">
      <c r="A22" s="4" t="str">
        <f>+Lookup!B16</f>
        <v>HVAC</v>
      </c>
      <c r="B22" s="18">
        <f aca="true" t="shared" si="5" ref="B22:M22">IF(B$18=0,0,(B7/B$18)*100)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32"/>
      <c r="O22" s="16">
        <f aca="true" t="shared" si="6" ref="O22:O32">IF($N$18=0,0,(N7/$N$18)*100)</f>
        <v>0</v>
      </c>
    </row>
    <row r="23" spans="1:15" ht="12.75">
      <c r="A23" s="4" t="str">
        <f>+Lookup!B17</f>
        <v>Lighting</v>
      </c>
      <c r="B23" s="18">
        <f aca="true" t="shared" si="7" ref="B23:M23">IF(B$18=0,0,(B8/B$18)*100)</f>
        <v>0</v>
      </c>
      <c r="C23" s="18">
        <f t="shared" si="7"/>
        <v>0</v>
      </c>
      <c r="D23" s="18">
        <f t="shared" si="7"/>
        <v>0</v>
      </c>
      <c r="E23" s="18">
        <f t="shared" si="7"/>
        <v>0</v>
      </c>
      <c r="F23" s="18">
        <f t="shared" si="7"/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  <c r="K23" s="18">
        <f t="shared" si="7"/>
        <v>0</v>
      </c>
      <c r="L23" s="18">
        <f t="shared" si="7"/>
        <v>0</v>
      </c>
      <c r="M23" s="18">
        <f t="shared" si="7"/>
        <v>0</v>
      </c>
      <c r="N23" s="32"/>
      <c r="O23" s="16">
        <f t="shared" si="6"/>
        <v>0</v>
      </c>
    </row>
    <row r="24" spans="1:15" ht="12.75">
      <c r="A24" s="4" t="str">
        <f>+Lookup!B18</f>
        <v>Janitorial</v>
      </c>
      <c r="B24" s="18">
        <f aca="true" t="shared" si="8" ref="B24:M24">IF(B$18=0,0,(B9/B$18)*100)</f>
        <v>0</v>
      </c>
      <c r="C24" s="18">
        <f t="shared" si="8"/>
        <v>0</v>
      </c>
      <c r="D24" s="18">
        <f t="shared" si="8"/>
        <v>0</v>
      </c>
      <c r="E24" s="18">
        <f t="shared" si="8"/>
        <v>0</v>
      </c>
      <c r="F24" s="18">
        <f t="shared" si="8"/>
        <v>0</v>
      </c>
      <c r="G24" s="18">
        <f t="shared" si="8"/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8"/>
        <v>0</v>
      </c>
      <c r="L24" s="18">
        <f t="shared" si="8"/>
        <v>0</v>
      </c>
      <c r="M24" s="18">
        <f t="shared" si="8"/>
        <v>0</v>
      </c>
      <c r="N24" s="32"/>
      <c r="O24" s="16">
        <f t="shared" si="6"/>
        <v>0</v>
      </c>
    </row>
    <row r="25" spans="1:15" ht="12.75">
      <c r="A25" s="4" t="str">
        <f>+Lookup!B19</f>
        <v>Electrical</v>
      </c>
      <c r="B25" s="18">
        <f aca="true" t="shared" si="9" ref="B25:M25">IF(B$18=0,0,(B10/B$18)*100)</f>
        <v>0</v>
      </c>
      <c r="C25" s="18">
        <f t="shared" si="9"/>
        <v>0</v>
      </c>
      <c r="D25" s="18">
        <f t="shared" si="9"/>
        <v>0</v>
      </c>
      <c r="E25" s="18">
        <f t="shared" si="9"/>
        <v>0</v>
      </c>
      <c r="F25" s="18">
        <f t="shared" si="9"/>
        <v>0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32"/>
      <c r="O25" s="16">
        <f t="shared" si="6"/>
        <v>0</v>
      </c>
    </row>
    <row r="26" spans="1:15" ht="12.75">
      <c r="A26" s="4" t="str">
        <f>+Lookup!B20</f>
        <v>Plumbing</v>
      </c>
      <c r="B26" s="18">
        <f aca="true" t="shared" si="10" ref="B26:M26">IF(B$18=0,0,(B11/B$18)*100)</f>
        <v>0</v>
      </c>
      <c r="C26" s="18">
        <f t="shared" si="10"/>
        <v>0</v>
      </c>
      <c r="D26" s="18">
        <f t="shared" si="10"/>
        <v>0</v>
      </c>
      <c r="E26" s="18">
        <f t="shared" si="10"/>
        <v>0</v>
      </c>
      <c r="F26" s="18">
        <f t="shared" si="10"/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  <c r="K26" s="18">
        <f t="shared" si="10"/>
        <v>0</v>
      </c>
      <c r="L26" s="18">
        <f t="shared" si="10"/>
        <v>0</v>
      </c>
      <c r="M26" s="18">
        <f t="shared" si="10"/>
        <v>0</v>
      </c>
      <c r="N26" s="32"/>
      <c r="O26" s="16">
        <f t="shared" si="6"/>
        <v>0</v>
      </c>
    </row>
    <row r="27" spans="1:15" ht="12.75">
      <c r="A27" s="4" t="str">
        <f>+Lookup!B21</f>
        <v>Doors/Keys/Locks</v>
      </c>
      <c r="B27" s="18">
        <f aca="true" t="shared" si="11" ref="B27:M27">IF(B$18=0,0,(B12/B$18)*100)</f>
        <v>0</v>
      </c>
      <c r="C27" s="18">
        <f t="shared" si="11"/>
        <v>0</v>
      </c>
      <c r="D27" s="18">
        <f t="shared" si="11"/>
        <v>0</v>
      </c>
      <c r="E27" s="18">
        <f t="shared" si="11"/>
        <v>0</v>
      </c>
      <c r="F27" s="18">
        <f t="shared" si="11"/>
        <v>0</v>
      </c>
      <c r="G27" s="18">
        <f t="shared" si="11"/>
        <v>0</v>
      </c>
      <c r="H27" s="18">
        <f t="shared" si="11"/>
        <v>0</v>
      </c>
      <c r="I27" s="18">
        <f t="shared" si="11"/>
        <v>0</v>
      </c>
      <c r="J27" s="18">
        <f t="shared" si="11"/>
        <v>0</v>
      </c>
      <c r="K27" s="18">
        <f t="shared" si="11"/>
        <v>0</v>
      </c>
      <c r="L27" s="18">
        <f t="shared" si="11"/>
        <v>0</v>
      </c>
      <c r="M27" s="18">
        <f t="shared" si="11"/>
        <v>0</v>
      </c>
      <c r="N27" s="32"/>
      <c r="O27" s="16">
        <f t="shared" si="6"/>
        <v>0</v>
      </c>
    </row>
    <row r="28" spans="1:15" ht="12.75">
      <c r="A28" s="4" t="str">
        <f>+Lookup!B22</f>
        <v>Conveyance</v>
      </c>
      <c r="B28" s="18">
        <f aca="true" t="shared" si="12" ref="B28:M28">IF(B$18=0,0,(B13/B$18)*100)</f>
        <v>0</v>
      </c>
      <c r="C28" s="18">
        <f t="shared" si="12"/>
        <v>0</v>
      </c>
      <c r="D28" s="18">
        <f t="shared" si="12"/>
        <v>0</v>
      </c>
      <c r="E28" s="18">
        <f t="shared" si="12"/>
        <v>0</v>
      </c>
      <c r="F28" s="18">
        <f t="shared" si="12"/>
        <v>0</v>
      </c>
      <c r="G28" s="18">
        <f t="shared" si="12"/>
        <v>0</v>
      </c>
      <c r="H28" s="18">
        <f t="shared" si="12"/>
        <v>0</v>
      </c>
      <c r="I28" s="18">
        <f t="shared" si="12"/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32"/>
      <c r="O28" s="16">
        <f t="shared" si="6"/>
        <v>0</v>
      </c>
    </row>
    <row r="29" spans="1:15" ht="12.75">
      <c r="A29" s="4" t="str">
        <f>+Lookup!B23</f>
        <v>Safety/Security</v>
      </c>
      <c r="B29" s="18">
        <f aca="true" t="shared" si="13" ref="B29:M29">IF(B$18=0,0,(B14/B$18)*100)</f>
        <v>0</v>
      </c>
      <c r="C29" s="18">
        <f t="shared" si="13"/>
        <v>0</v>
      </c>
      <c r="D29" s="18">
        <f t="shared" si="13"/>
        <v>0</v>
      </c>
      <c r="E29" s="18">
        <f t="shared" si="13"/>
        <v>0</v>
      </c>
      <c r="F29" s="18">
        <f t="shared" si="13"/>
        <v>0</v>
      </c>
      <c r="G29" s="18">
        <f t="shared" si="13"/>
        <v>0</v>
      </c>
      <c r="H29" s="18">
        <f t="shared" si="13"/>
        <v>0</v>
      </c>
      <c r="I29" s="18">
        <f t="shared" si="13"/>
        <v>0</v>
      </c>
      <c r="J29" s="18">
        <f t="shared" si="13"/>
        <v>0</v>
      </c>
      <c r="K29" s="18">
        <f t="shared" si="13"/>
        <v>0</v>
      </c>
      <c r="L29" s="18">
        <f t="shared" si="13"/>
        <v>0</v>
      </c>
      <c r="M29" s="18">
        <f t="shared" si="13"/>
        <v>0</v>
      </c>
      <c r="N29" s="32"/>
      <c r="O29" s="16">
        <f t="shared" si="6"/>
        <v>0</v>
      </c>
    </row>
    <row r="30" spans="1:15" ht="12.75">
      <c r="A30" s="4" t="str">
        <f>+Lookup!B24</f>
        <v>Interior</v>
      </c>
      <c r="B30" s="18">
        <f aca="true" t="shared" si="14" ref="B30:M30">IF(B$18=0,0,(B15/B$18)*100)</f>
        <v>0</v>
      </c>
      <c r="C30" s="18">
        <f t="shared" si="14"/>
        <v>0</v>
      </c>
      <c r="D30" s="18">
        <f t="shared" si="14"/>
        <v>0</v>
      </c>
      <c r="E30" s="18">
        <f t="shared" si="14"/>
        <v>0</v>
      </c>
      <c r="F30" s="18">
        <f t="shared" si="14"/>
        <v>0</v>
      </c>
      <c r="G30" s="18">
        <f t="shared" si="14"/>
        <v>0</v>
      </c>
      <c r="H30" s="18">
        <f t="shared" si="14"/>
        <v>0</v>
      </c>
      <c r="I30" s="18">
        <f t="shared" si="14"/>
        <v>0</v>
      </c>
      <c r="J30" s="18">
        <f t="shared" si="14"/>
        <v>0</v>
      </c>
      <c r="K30" s="18">
        <f t="shared" si="14"/>
        <v>0</v>
      </c>
      <c r="L30" s="18">
        <f t="shared" si="14"/>
        <v>0</v>
      </c>
      <c r="M30" s="18">
        <f t="shared" si="14"/>
        <v>0</v>
      </c>
      <c r="N30" s="32"/>
      <c r="O30" s="16">
        <f t="shared" si="6"/>
        <v>0</v>
      </c>
    </row>
    <row r="31" spans="1:15" ht="12.75">
      <c r="A31" s="4" t="str">
        <f>+Lookup!B25</f>
        <v>Exterior</v>
      </c>
      <c r="B31" s="18">
        <f aca="true" t="shared" si="15" ref="B31:M31">IF(B$18=0,0,(B16/B$18)*100)</f>
        <v>0</v>
      </c>
      <c r="C31" s="18">
        <f t="shared" si="15"/>
        <v>0</v>
      </c>
      <c r="D31" s="18">
        <f t="shared" si="15"/>
        <v>0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 t="shared" si="15"/>
        <v>0</v>
      </c>
      <c r="L31" s="18">
        <f t="shared" si="15"/>
        <v>0</v>
      </c>
      <c r="M31" s="18">
        <f t="shared" si="15"/>
        <v>0</v>
      </c>
      <c r="N31" s="32"/>
      <c r="O31" s="16">
        <f t="shared" si="6"/>
        <v>0</v>
      </c>
    </row>
    <row r="32" spans="1:15" ht="12.75">
      <c r="A32" s="4" t="str">
        <f>+Lookup!B26</f>
        <v>Other</v>
      </c>
      <c r="B32" s="18">
        <f aca="true" t="shared" si="16" ref="B32:M32">IF(B$18=0,0,(B17/B$18)*100)</f>
        <v>0</v>
      </c>
      <c r="C32" s="18">
        <f t="shared" si="16"/>
        <v>0</v>
      </c>
      <c r="D32" s="18">
        <f t="shared" si="16"/>
        <v>0</v>
      </c>
      <c r="E32" s="18">
        <f t="shared" si="16"/>
        <v>0</v>
      </c>
      <c r="F32" s="18">
        <f t="shared" si="16"/>
        <v>0</v>
      </c>
      <c r="G32" s="18">
        <f t="shared" si="16"/>
        <v>0</v>
      </c>
      <c r="H32" s="18">
        <f t="shared" si="16"/>
        <v>0</v>
      </c>
      <c r="I32" s="18">
        <f t="shared" si="16"/>
        <v>0</v>
      </c>
      <c r="J32" s="18">
        <f t="shared" si="16"/>
        <v>0</v>
      </c>
      <c r="K32" s="18">
        <f t="shared" si="16"/>
        <v>0</v>
      </c>
      <c r="L32" s="18">
        <f t="shared" si="16"/>
        <v>0</v>
      </c>
      <c r="M32" s="18">
        <f t="shared" si="16"/>
        <v>0</v>
      </c>
      <c r="N32" s="32"/>
      <c r="O32" s="16">
        <f t="shared" si="6"/>
        <v>0</v>
      </c>
    </row>
    <row r="33" spans="1:15" ht="12.75">
      <c r="A33" s="4"/>
      <c r="B33" s="16">
        <f aca="true" t="shared" si="17" ref="B33:M33">IF(B18=0,0,100)</f>
        <v>0</v>
      </c>
      <c r="C33" s="16">
        <f t="shared" si="17"/>
        <v>0</v>
      </c>
      <c r="D33" s="16">
        <f t="shared" si="17"/>
        <v>0</v>
      </c>
      <c r="E33" s="16">
        <f t="shared" si="17"/>
        <v>0</v>
      </c>
      <c r="F33" s="16">
        <f t="shared" si="17"/>
        <v>0</v>
      </c>
      <c r="G33" s="16">
        <f t="shared" si="17"/>
        <v>0</v>
      </c>
      <c r="H33" s="16">
        <f t="shared" si="17"/>
        <v>0</v>
      </c>
      <c r="I33" s="16">
        <f t="shared" si="17"/>
        <v>0</v>
      </c>
      <c r="J33" s="16">
        <f t="shared" si="17"/>
        <v>0</v>
      </c>
      <c r="K33" s="16">
        <f t="shared" si="17"/>
        <v>0</v>
      </c>
      <c r="L33" s="16">
        <f t="shared" si="17"/>
        <v>0</v>
      </c>
      <c r="M33" s="16">
        <f t="shared" si="17"/>
        <v>0</v>
      </c>
      <c r="N33" s="32"/>
      <c r="O33" s="16">
        <f>IF(N18=0,0,100)</f>
        <v>0</v>
      </c>
    </row>
    <row r="56" ht="20.25">
      <c r="A56" s="1" t="s">
        <v>88</v>
      </c>
    </row>
    <row r="57" ht="12.75">
      <c r="A57" s="35" t="str">
        <f>+A2</f>
        <v>ABC, Inc.</v>
      </c>
    </row>
    <row r="58" ht="12.75">
      <c r="A58" s="36">
        <f>+A3</f>
        <v>2003</v>
      </c>
    </row>
    <row r="59" ht="12.75">
      <c r="A59" s="27">
        <v>1</v>
      </c>
    </row>
    <row r="61" spans="1:15" ht="84.75" customHeight="1">
      <c r="A61" s="2" t="s">
        <v>9</v>
      </c>
      <c r="B61" s="14" t="s">
        <v>38</v>
      </c>
      <c r="C61" s="14" t="s">
        <v>40</v>
      </c>
      <c r="D61" s="14" t="s">
        <v>41</v>
      </c>
      <c r="E61" s="14" t="s">
        <v>42</v>
      </c>
      <c r="F61" s="14" t="s">
        <v>43</v>
      </c>
      <c r="G61" s="14" t="s">
        <v>44</v>
      </c>
      <c r="H61" s="14" t="s">
        <v>45</v>
      </c>
      <c r="I61" s="14" t="s">
        <v>46</v>
      </c>
      <c r="J61" s="14" t="s">
        <v>47</v>
      </c>
      <c r="K61" s="14" t="s">
        <v>48</v>
      </c>
      <c r="L61" s="14" t="s">
        <v>49</v>
      </c>
      <c r="M61" s="14" t="s">
        <v>50</v>
      </c>
      <c r="N61" s="14" t="s">
        <v>82</v>
      </c>
      <c r="O61" s="3" t="s">
        <v>83</v>
      </c>
    </row>
    <row r="62" spans="1:15" ht="12.75">
      <c r="A62" s="4" t="str">
        <f>+Lookup!B16</f>
        <v>HVAC</v>
      </c>
      <c r="B62" s="18">
        <f>+Jan_woD!$P7</f>
        <v>0</v>
      </c>
      <c r="C62" s="18">
        <f>+Feb_woD!$P7</f>
        <v>0</v>
      </c>
      <c r="D62" s="18">
        <f>+Mar_woD!$P7</f>
        <v>0</v>
      </c>
      <c r="E62" s="18">
        <f>+Apr_woD!$P7</f>
        <v>0</v>
      </c>
      <c r="F62" s="18">
        <f>+May_woD!$P7</f>
        <v>0</v>
      </c>
      <c r="G62" s="18">
        <f>+Jun_woD!$P7</f>
        <v>0</v>
      </c>
      <c r="H62" s="18">
        <f>+Jul_woD!$P7</f>
        <v>0</v>
      </c>
      <c r="I62" s="18">
        <f>+Aug_woD!$P7</f>
        <v>0</v>
      </c>
      <c r="J62" s="18">
        <f>+Sep_woD!$P7</f>
        <v>0</v>
      </c>
      <c r="K62" s="18">
        <f>+Oct_woD!$P7</f>
        <v>0</v>
      </c>
      <c r="L62" s="18">
        <f>+Nov_woD!$P7</f>
        <v>0</v>
      </c>
      <c r="M62" s="18">
        <f>+Dec_woD!$P7</f>
        <v>0</v>
      </c>
      <c r="N62" s="16">
        <f aca="true" t="shared" si="18" ref="N62:N73">SUM(B62:M62)</f>
        <v>0</v>
      </c>
      <c r="O62" s="16">
        <f aca="true" t="shared" si="19" ref="O62:O73">IF(N62=0,0,N62/COUNTIF(B62:M62,"&gt;0"))</f>
        <v>0</v>
      </c>
    </row>
    <row r="63" spans="1:15" ht="12.75">
      <c r="A63" s="4" t="str">
        <f>+Lookup!B17</f>
        <v>Lighting</v>
      </c>
      <c r="B63" s="18">
        <f>+Jan_woD!$P8</f>
        <v>0</v>
      </c>
      <c r="C63" s="18">
        <f>+Feb_woD!$P8</f>
        <v>0</v>
      </c>
      <c r="D63" s="18">
        <f>+Mar_woD!$P8</f>
        <v>0</v>
      </c>
      <c r="E63" s="18">
        <f>+Apr_woD!$P8</f>
        <v>0</v>
      </c>
      <c r="F63" s="18">
        <f>+May_woD!$P8</f>
        <v>0</v>
      </c>
      <c r="G63" s="18">
        <f>+Jun_woD!$P8</f>
        <v>0</v>
      </c>
      <c r="H63" s="18">
        <f>+Jul_woD!$P8</f>
        <v>0</v>
      </c>
      <c r="I63" s="18">
        <f>+Aug_woD!$P8</f>
        <v>0</v>
      </c>
      <c r="J63" s="18">
        <f>+Sep_woD!$P8</f>
        <v>0</v>
      </c>
      <c r="K63" s="18">
        <f>+Oct_woD!$P8</f>
        <v>0</v>
      </c>
      <c r="L63" s="18">
        <f>+Nov_woD!$P8</f>
        <v>0</v>
      </c>
      <c r="M63" s="18">
        <f>+Dec_woD!$P8</f>
        <v>0</v>
      </c>
      <c r="N63" s="16">
        <f t="shared" si="18"/>
        <v>0</v>
      </c>
      <c r="O63" s="16">
        <f t="shared" si="19"/>
        <v>0</v>
      </c>
    </row>
    <row r="64" spans="1:15" ht="12.75">
      <c r="A64" s="4" t="str">
        <f>+Lookup!B18</f>
        <v>Janitorial</v>
      </c>
      <c r="B64" s="18">
        <f>+Jan_woD!$P9</f>
        <v>0</v>
      </c>
      <c r="C64" s="18">
        <f>+Feb_woD!$P9</f>
        <v>0</v>
      </c>
      <c r="D64" s="18">
        <f>+Mar_woD!$P9</f>
        <v>0</v>
      </c>
      <c r="E64" s="18">
        <f>+Apr_woD!$P9</f>
        <v>0</v>
      </c>
      <c r="F64" s="18">
        <f>+May_woD!$P9</f>
        <v>0</v>
      </c>
      <c r="G64" s="18">
        <f>+Jun_woD!$P9</f>
        <v>0</v>
      </c>
      <c r="H64" s="18">
        <f>+Jul_woD!$P9</f>
        <v>0</v>
      </c>
      <c r="I64" s="18">
        <f>+Aug_woD!$P9</f>
        <v>0</v>
      </c>
      <c r="J64" s="18">
        <f>+Sep_woD!$P9</f>
        <v>0</v>
      </c>
      <c r="K64" s="18">
        <f>+Oct_woD!$P9</f>
        <v>0</v>
      </c>
      <c r="L64" s="18">
        <f>+Nov_woD!$P9</f>
        <v>0</v>
      </c>
      <c r="M64" s="18">
        <f>+Dec_woD!$P9</f>
        <v>0</v>
      </c>
      <c r="N64" s="16">
        <f t="shared" si="18"/>
        <v>0</v>
      </c>
      <c r="O64" s="16">
        <f t="shared" si="19"/>
        <v>0</v>
      </c>
    </row>
    <row r="65" spans="1:15" ht="12.75">
      <c r="A65" s="4" t="str">
        <f>+Lookup!B19</f>
        <v>Electrical</v>
      </c>
      <c r="B65" s="18">
        <f>+Jan_woD!$P10</f>
        <v>0</v>
      </c>
      <c r="C65" s="18">
        <f>+Feb_woD!$P10</f>
        <v>0</v>
      </c>
      <c r="D65" s="18">
        <f>+Mar_woD!$P10</f>
        <v>0</v>
      </c>
      <c r="E65" s="18">
        <f>+Apr_woD!$P10</f>
        <v>0</v>
      </c>
      <c r="F65" s="18">
        <f>+May_woD!$P10</f>
        <v>0</v>
      </c>
      <c r="G65" s="18">
        <f>+Jun_woD!$P10</f>
        <v>0</v>
      </c>
      <c r="H65" s="18">
        <f>+Jul_woD!$P10</f>
        <v>0</v>
      </c>
      <c r="I65" s="18">
        <f>+Aug_woD!$P10</f>
        <v>0</v>
      </c>
      <c r="J65" s="18">
        <f>+Sep_woD!$P10</f>
        <v>0</v>
      </c>
      <c r="K65" s="18">
        <f>+Oct_woD!$P10</f>
        <v>0</v>
      </c>
      <c r="L65" s="18">
        <f>+Nov_woD!$P10</f>
        <v>0</v>
      </c>
      <c r="M65" s="18">
        <f>+Dec_woD!$P10</f>
        <v>0</v>
      </c>
      <c r="N65" s="16">
        <f t="shared" si="18"/>
        <v>0</v>
      </c>
      <c r="O65" s="16">
        <f t="shared" si="19"/>
        <v>0</v>
      </c>
    </row>
    <row r="66" spans="1:15" ht="12.75">
      <c r="A66" s="4" t="str">
        <f>+Lookup!B20</f>
        <v>Plumbing</v>
      </c>
      <c r="B66" s="18">
        <f>+Jan_woD!$P11</f>
        <v>0</v>
      </c>
      <c r="C66" s="18">
        <f>+Feb_woD!$P11</f>
        <v>0</v>
      </c>
      <c r="D66" s="18">
        <f>+Mar_woD!$P11</f>
        <v>0</v>
      </c>
      <c r="E66" s="18">
        <f>+Apr_woD!$P11</f>
        <v>0</v>
      </c>
      <c r="F66" s="18">
        <f>+May_woD!$P11</f>
        <v>0</v>
      </c>
      <c r="G66" s="18">
        <f>+Jun_woD!$P11</f>
        <v>0</v>
      </c>
      <c r="H66" s="18">
        <f>+Jul_woD!$P11</f>
        <v>0</v>
      </c>
      <c r="I66" s="18">
        <f>+Aug_woD!$P11</f>
        <v>0</v>
      </c>
      <c r="J66" s="18">
        <f>+Sep_woD!$P11</f>
        <v>0</v>
      </c>
      <c r="K66" s="18">
        <f>+Oct_woD!$P11</f>
        <v>0</v>
      </c>
      <c r="L66" s="18">
        <f>+Nov_woD!$P11</f>
        <v>0</v>
      </c>
      <c r="M66" s="18">
        <f>+Dec_woD!$P11</f>
        <v>0</v>
      </c>
      <c r="N66" s="16">
        <f t="shared" si="18"/>
        <v>0</v>
      </c>
      <c r="O66" s="16">
        <f t="shared" si="19"/>
        <v>0</v>
      </c>
    </row>
    <row r="67" spans="1:15" ht="12.75">
      <c r="A67" s="4" t="str">
        <f>+Lookup!B21</f>
        <v>Doors/Keys/Locks</v>
      </c>
      <c r="B67" s="18">
        <f>+Jan_woD!$P12</f>
        <v>0</v>
      </c>
      <c r="C67" s="18">
        <f>+Feb_woD!$P12</f>
        <v>0</v>
      </c>
      <c r="D67" s="18">
        <f>+Mar_woD!$P12</f>
        <v>0</v>
      </c>
      <c r="E67" s="18">
        <f>+Apr_woD!$P12</f>
        <v>0</v>
      </c>
      <c r="F67" s="18">
        <f>+May_woD!$P12</f>
        <v>0</v>
      </c>
      <c r="G67" s="18">
        <f>+Jun_woD!$P12</f>
        <v>0</v>
      </c>
      <c r="H67" s="18">
        <f>+Jul_woD!$P12</f>
        <v>0</v>
      </c>
      <c r="I67" s="18">
        <f>+Aug_woD!$P12</f>
        <v>0</v>
      </c>
      <c r="J67" s="18">
        <f>+Sep_woD!$P12</f>
        <v>0</v>
      </c>
      <c r="K67" s="18">
        <f>+Oct_woD!$P12</f>
        <v>0</v>
      </c>
      <c r="L67" s="18">
        <f>+Nov_woD!$P12</f>
        <v>0</v>
      </c>
      <c r="M67" s="18">
        <f>+Dec_woD!$P12</f>
        <v>0</v>
      </c>
      <c r="N67" s="16">
        <f t="shared" si="18"/>
        <v>0</v>
      </c>
      <c r="O67" s="16">
        <f t="shared" si="19"/>
        <v>0</v>
      </c>
    </row>
    <row r="68" spans="1:15" ht="12.75">
      <c r="A68" s="4" t="str">
        <f>+Lookup!B22</f>
        <v>Conveyance</v>
      </c>
      <c r="B68" s="18">
        <f>+Jan_woD!$P13</f>
        <v>0</v>
      </c>
      <c r="C68" s="18">
        <f>+Feb_woD!$P13</f>
        <v>0</v>
      </c>
      <c r="D68" s="18">
        <f>+Mar_woD!$P13</f>
        <v>0</v>
      </c>
      <c r="E68" s="18">
        <f>+Apr_woD!$P13</f>
        <v>0</v>
      </c>
      <c r="F68" s="18">
        <f>+May_woD!$P13</f>
        <v>0</v>
      </c>
      <c r="G68" s="18">
        <f>+Jun_woD!$P13</f>
        <v>0</v>
      </c>
      <c r="H68" s="18">
        <f>+Jul_woD!$P13</f>
        <v>0</v>
      </c>
      <c r="I68" s="18">
        <f>+Aug_woD!$P13</f>
        <v>0</v>
      </c>
      <c r="J68" s="18">
        <f>+Sep_woD!$P13</f>
        <v>0</v>
      </c>
      <c r="K68" s="18">
        <f>+Oct_woD!$P13</f>
        <v>0</v>
      </c>
      <c r="L68" s="18">
        <f>+Nov_woD!$P13</f>
        <v>0</v>
      </c>
      <c r="M68" s="18">
        <f>+Dec_woD!$P13</f>
        <v>0</v>
      </c>
      <c r="N68" s="16">
        <f t="shared" si="18"/>
        <v>0</v>
      </c>
      <c r="O68" s="16">
        <f t="shared" si="19"/>
        <v>0</v>
      </c>
    </row>
    <row r="69" spans="1:15" ht="12.75">
      <c r="A69" s="4" t="str">
        <f>+Lookup!B23</f>
        <v>Safety/Security</v>
      </c>
      <c r="B69" s="18">
        <f>+Jan_woD!$P14</f>
        <v>0</v>
      </c>
      <c r="C69" s="18">
        <f>+Feb_woD!$P14</f>
        <v>0</v>
      </c>
      <c r="D69" s="18">
        <f>+Mar_woD!$P14</f>
        <v>0</v>
      </c>
      <c r="E69" s="18">
        <f>+Apr_woD!$P14</f>
        <v>0</v>
      </c>
      <c r="F69" s="18">
        <f>+May_woD!$P14</f>
        <v>0</v>
      </c>
      <c r="G69" s="18">
        <f>+Jun_woD!$P14</f>
        <v>0</v>
      </c>
      <c r="H69" s="18">
        <f>+Jul_woD!$P14</f>
        <v>0</v>
      </c>
      <c r="I69" s="18">
        <f>+Aug_woD!$P14</f>
        <v>0</v>
      </c>
      <c r="J69" s="18">
        <f>+Sep_woD!$P14</f>
        <v>0</v>
      </c>
      <c r="K69" s="18">
        <f>+Oct_woD!$P14</f>
        <v>0</v>
      </c>
      <c r="L69" s="18">
        <f>+Nov_woD!$P14</f>
        <v>0</v>
      </c>
      <c r="M69" s="18">
        <f>+Dec_woD!$P14</f>
        <v>0</v>
      </c>
      <c r="N69" s="16">
        <f t="shared" si="18"/>
        <v>0</v>
      </c>
      <c r="O69" s="16">
        <f t="shared" si="19"/>
        <v>0</v>
      </c>
    </row>
    <row r="70" spans="1:15" ht="12.75">
      <c r="A70" s="4" t="str">
        <f>+Lookup!B24</f>
        <v>Interior</v>
      </c>
      <c r="B70" s="18">
        <f>+Jan_woD!$P15</f>
        <v>0</v>
      </c>
      <c r="C70" s="18">
        <f>+Feb_woD!$P15</f>
        <v>0</v>
      </c>
      <c r="D70" s="18">
        <f>+Mar_woD!$P15</f>
        <v>0</v>
      </c>
      <c r="E70" s="18">
        <f>+Apr_woD!$P15</f>
        <v>0</v>
      </c>
      <c r="F70" s="18">
        <f>+May_woD!$P15</f>
        <v>0</v>
      </c>
      <c r="G70" s="18">
        <f>+Jun_woD!$P15</f>
        <v>0</v>
      </c>
      <c r="H70" s="18">
        <f>+Jul_woD!$P15</f>
        <v>0</v>
      </c>
      <c r="I70" s="18">
        <f>+Aug_woD!$P15</f>
        <v>0</v>
      </c>
      <c r="J70" s="18">
        <f>+Sep_woD!$P15</f>
        <v>0</v>
      </c>
      <c r="K70" s="18">
        <f>+Oct_woD!$P15</f>
        <v>0</v>
      </c>
      <c r="L70" s="18">
        <f>+Nov_woD!$P15</f>
        <v>0</v>
      </c>
      <c r="M70" s="18">
        <f>+Dec_woD!$P15</f>
        <v>0</v>
      </c>
      <c r="N70" s="16">
        <f t="shared" si="18"/>
        <v>0</v>
      </c>
      <c r="O70" s="16">
        <f t="shared" si="19"/>
        <v>0</v>
      </c>
    </row>
    <row r="71" spans="1:15" ht="12.75">
      <c r="A71" s="4" t="str">
        <f>+Lookup!B25</f>
        <v>Exterior</v>
      </c>
      <c r="B71" s="18">
        <f>+Jan_woD!$P16</f>
        <v>0</v>
      </c>
      <c r="C71" s="18">
        <f>+Feb_woD!$P16</f>
        <v>0</v>
      </c>
      <c r="D71" s="18">
        <f>+Mar_woD!$P16</f>
        <v>0</v>
      </c>
      <c r="E71" s="18">
        <f>+Apr_woD!$P16</f>
        <v>0</v>
      </c>
      <c r="F71" s="18">
        <f>+May_woD!$P16</f>
        <v>0</v>
      </c>
      <c r="G71" s="18">
        <f>+Jun_woD!$P16</f>
        <v>0</v>
      </c>
      <c r="H71" s="18">
        <f>+Jul_woD!$P16</f>
        <v>0</v>
      </c>
      <c r="I71" s="18">
        <f>+Aug_woD!$P16</f>
        <v>0</v>
      </c>
      <c r="J71" s="18">
        <f>+Sep_woD!$P16</f>
        <v>0</v>
      </c>
      <c r="K71" s="18">
        <f>+Oct_woD!$P16</f>
        <v>0</v>
      </c>
      <c r="L71" s="18">
        <f>+Nov_woD!$P16</f>
        <v>0</v>
      </c>
      <c r="M71" s="18">
        <f>+Dec_woD!$P16</f>
        <v>0</v>
      </c>
      <c r="N71" s="16">
        <f t="shared" si="18"/>
        <v>0</v>
      </c>
      <c r="O71" s="16">
        <f t="shared" si="19"/>
        <v>0</v>
      </c>
    </row>
    <row r="72" spans="1:15" ht="12.75">
      <c r="A72" s="4" t="str">
        <f>+Lookup!B26</f>
        <v>Other</v>
      </c>
      <c r="B72" s="18">
        <f>+Jan_woD!$P17</f>
        <v>0</v>
      </c>
      <c r="C72" s="18">
        <f>+Feb_woD!$P17</f>
        <v>0</v>
      </c>
      <c r="D72" s="18">
        <f>+Mar_woD!$P17</f>
        <v>0</v>
      </c>
      <c r="E72" s="18">
        <f>+Apr_woD!$P17</f>
        <v>0</v>
      </c>
      <c r="F72" s="18">
        <f>+May_woD!$P17</f>
        <v>0</v>
      </c>
      <c r="G72" s="18">
        <f>+Jun_woD!$P17</f>
        <v>0</v>
      </c>
      <c r="H72" s="18">
        <f>+Jul_woD!$P17</f>
        <v>0</v>
      </c>
      <c r="I72" s="18">
        <f>+Aug_woD!$P17</f>
        <v>0</v>
      </c>
      <c r="J72" s="18">
        <f>+Sep_woD!$P17</f>
        <v>0</v>
      </c>
      <c r="K72" s="18">
        <f>+Oct_woD!$P17</f>
        <v>0</v>
      </c>
      <c r="L72" s="18">
        <f>+Nov_woD!$P17</f>
        <v>0</v>
      </c>
      <c r="M72" s="18">
        <f>+Dec_woD!$P17</f>
        <v>0</v>
      </c>
      <c r="N72" s="16">
        <f t="shared" si="18"/>
        <v>0</v>
      </c>
      <c r="O72" s="16">
        <f t="shared" si="19"/>
        <v>0</v>
      </c>
    </row>
    <row r="73" spans="1:15" ht="12.75">
      <c r="A73" s="2" t="s">
        <v>89</v>
      </c>
      <c r="B73" s="16">
        <f aca="true" t="shared" si="20" ref="B73:M73">SUM(B62:B72)</f>
        <v>0</v>
      </c>
      <c r="C73" s="16">
        <f t="shared" si="20"/>
        <v>0</v>
      </c>
      <c r="D73" s="16">
        <f t="shared" si="20"/>
        <v>0</v>
      </c>
      <c r="E73" s="16">
        <f t="shared" si="20"/>
        <v>0</v>
      </c>
      <c r="F73" s="16">
        <f t="shared" si="20"/>
        <v>0</v>
      </c>
      <c r="G73" s="16">
        <f t="shared" si="20"/>
        <v>0</v>
      </c>
      <c r="H73" s="16">
        <f t="shared" si="20"/>
        <v>0</v>
      </c>
      <c r="I73" s="16">
        <f t="shared" si="20"/>
        <v>0</v>
      </c>
      <c r="J73" s="16">
        <f t="shared" si="20"/>
        <v>0</v>
      </c>
      <c r="K73" s="16">
        <f t="shared" si="20"/>
        <v>0</v>
      </c>
      <c r="L73" s="16">
        <f t="shared" si="20"/>
        <v>0</v>
      </c>
      <c r="M73" s="16">
        <f t="shared" si="20"/>
        <v>0</v>
      </c>
      <c r="N73" s="16">
        <f t="shared" si="18"/>
        <v>0</v>
      </c>
      <c r="O73" s="16">
        <f t="shared" si="19"/>
        <v>0</v>
      </c>
    </row>
    <row r="74" spans="1:15" ht="12.75">
      <c r="A74" s="2" t="s">
        <v>84</v>
      </c>
      <c r="B74" s="33">
        <f aca="true" t="shared" si="21" ref="B74:M74">IF(B73=0,"",B73-$O$73)</f>
      </c>
      <c r="C74" s="33">
        <f t="shared" si="21"/>
      </c>
      <c r="D74" s="33">
        <f t="shared" si="21"/>
      </c>
      <c r="E74" s="33">
        <f t="shared" si="21"/>
      </c>
      <c r="F74" s="33">
        <f t="shared" si="21"/>
      </c>
      <c r="G74" s="33">
        <f t="shared" si="21"/>
      </c>
      <c r="H74" s="33">
        <f t="shared" si="21"/>
      </c>
      <c r="I74" s="33">
        <f t="shared" si="21"/>
      </c>
      <c r="J74" s="33">
        <f t="shared" si="21"/>
      </c>
      <c r="K74" s="33">
        <f t="shared" si="21"/>
      </c>
      <c r="L74" s="33">
        <f t="shared" si="21"/>
      </c>
      <c r="M74" s="33">
        <f t="shared" si="21"/>
      </c>
      <c r="N74" s="16"/>
      <c r="O74" s="28"/>
    </row>
    <row r="75" spans="1:13" ht="12.75">
      <c r="A75" s="29" t="s">
        <v>85</v>
      </c>
      <c r="B75" s="30">
        <f aca="true" t="shared" si="22" ref="B75:M75">+$O$73</f>
        <v>0</v>
      </c>
      <c r="C75" s="30">
        <f t="shared" si="22"/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  <c r="H75" s="30">
        <f t="shared" si="22"/>
        <v>0</v>
      </c>
      <c r="I75" s="30">
        <f t="shared" si="22"/>
        <v>0</v>
      </c>
      <c r="J75" s="30">
        <f t="shared" si="22"/>
        <v>0</v>
      </c>
      <c r="K75" s="30">
        <f t="shared" si="22"/>
        <v>0</v>
      </c>
      <c r="L75" s="30">
        <f t="shared" si="22"/>
        <v>0</v>
      </c>
      <c r="M75" s="30">
        <f t="shared" si="22"/>
        <v>0</v>
      </c>
    </row>
    <row r="76" spans="1:15" ht="12.75">
      <c r="A76" s="2" t="s">
        <v>86</v>
      </c>
      <c r="B76" s="31" t="s">
        <v>87</v>
      </c>
      <c r="C76" s="31" t="s">
        <v>87</v>
      </c>
      <c r="D76" s="31" t="s">
        <v>87</v>
      </c>
      <c r="E76" s="31" t="s">
        <v>87</v>
      </c>
      <c r="F76" s="31" t="s">
        <v>87</v>
      </c>
      <c r="G76" s="31" t="s">
        <v>87</v>
      </c>
      <c r="H76" s="31" t="s">
        <v>87</v>
      </c>
      <c r="I76" s="31" t="s">
        <v>87</v>
      </c>
      <c r="J76" s="31" t="s">
        <v>87</v>
      </c>
      <c r="K76" s="31" t="s">
        <v>87</v>
      </c>
      <c r="L76" s="31" t="s">
        <v>87</v>
      </c>
      <c r="M76" s="31" t="s">
        <v>87</v>
      </c>
      <c r="N76" s="4"/>
      <c r="O76" s="31" t="s">
        <v>87</v>
      </c>
    </row>
    <row r="77" spans="1:15" ht="12.75">
      <c r="A77" s="4" t="str">
        <f>+Lookup!B16</f>
        <v>HVAC</v>
      </c>
      <c r="B77" s="18">
        <f aca="true" t="shared" si="23" ref="B77:M77">IF(OR(B$73=0,B62=""),0,(B62/B$73)*100)</f>
        <v>0</v>
      </c>
      <c r="C77" s="18">
        <f t="shared" si="23"/>
        <v>0</v>
      </c>
      <c r="D77" s="18">
        <f t="shared" si="23"/>
        <v>0</v>
      </c>
      <c r="E77" s="18">
        <f t="shared" si="23"/>
        <v>0</v>
      </c>
      <c r="F77" s="18">
        <f t="shared" si="23"/>
        <v>0</v>
      </c>
      <c r="G77" s="18">
        <f t="shared" si="23"/>
        <v>0</v>
      </c>
      <c r="H77" s="18">
        <f t="shared" si="23"/>
        <v>0</v>
      </c>
      <c r="I77" s="18">
        <f t="shared" si="23"/>
        <v>0</v>
      </c>
      <c r="J77" s="18">
        <f t="shared" si="23"/>
        <v>0</v>
      </c>
      <c r="K77" s="18">
        <f t="shared" si="23"/>
        <v>0</v>
      </c>
      <c r="L77" s="18">
        <f t="shared" si="23"/>
        <v>0</v>
      </c>
      <c r="M77" s="18">
        <f t="shared" si="23"/>
        <v>0</v>
      </c>
      <c r="N77" s="32"/>
      <c r="O77" s="16">
        <f aca="true" t="shared" si="24" ref="O77:O87">IF($N$73=0,0,(N62/$N$73)*100)</f>
        <v>0</v>
      </c>
    </row>
    <row r="78" spans="1:15" ht="12.75">
      <c r="A78" s="4" t="str">
        <f>+Lookup!B17</f>
        <v>Lighting</v>
      </c>
      <c r="B78" s="18">
        <f aca="true" t="shared" si="25" ref="B78:M78">IF(OR(B$73=0,B63=""),0,(B63/B$73)*100)</f>
        <v>0</v>
      </c>
      <c r="C78" s="18">
        <f t="shared" si="25"/>
        <v>0</v>
      </c>
      <c r="D78" s="18">
        <f t="shared" si="25"/>
        <v>0</v>
      </c>
      <c r="E78" s="18">
        <f t="shared" si="25"/>
        <v>0</v>
      </c>
      <c r="F78" s="18">
        <f t="shared" si="25"/>
        <v>0</v>
      </c>
      <c r="G78" s="18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32"/>
      <c r="O78" s="16">
        <f t="shared" si="24"/>
        <v>0</v>
      </c>
    </row>
    <row r="79" spans="1:15" ht="12.75">
      <c r="A79" s="4" t="str">
        <f>+Lookup!B18</f>
        <v>Janitorial</v>
      </c>
      <c r="B79" s="18">
        <f aca="true" t="shared" si="26" ref="B79:M79">IF(OR(B$73=0,B64=""),0,(B64/B$73)*100)</f>
        <v>0</v>
      </c>
      <c r="C79" s="18">
        <f t="shared" si="26"/>
        <v>0</v>
      </c>
      <c r="D79" s="18">
        <f t="shared" si="26"/>
        <v>0</v>
      </c>
      <c r="E79" s="18">
        <f t="shared" si="26"/>
        <v>0</v>
      </c>
      <c r="F79" s="18">
        <f t="shared" si="26"/>
        <v>0</v>
      </c>
      <c r="G79" s="18">
        <f t="shared" si="26"/>
        <v>0</v>
      </c>
      <c r="H79" s="18">
        <f t="shared" si="26"/>
        <v>0</v>
      </c>
      <c r="I79" s="18">
        <f t="shared" si="26"/>
        <v>0</v>
      </c>
      <c r="J79" s="18">
        <f t="shared" si="26"/>
        <v>0</v>
      </c>
      <c r="K79" s="18">
        <f t="shared" si="26"/>
        <v>0</v>
      </c>
      <c r="L79" s="18">
        <f t="shared" si="26"/>
        <v>0</v>
      </c>
      <c r="M79" s="18">
        <f t="shared" si="26"/>
        <v>0</v>
      </c>
      <c r="N79" s="32"/>
      <c r="O79" s="16">
        <f t="shared" si="24"/>
        <v>0</v>
      </c>
    </row>
    <row r="80" spans="1:15" ht="12.75">
      <c r="A80" s="4" t="str">
        <f>+Lookup!B19</f>
        <v>Electrical</v>
      </c>
      <c r="B80" s="18">
        <f aca="true" t="shared" si="27" ref="B80:M80">IF(OR(B$73=0,B65=""),0,(B65/B$73)*100)</f>
        <v>0</v>
      </c>
      <c r="C80" s="18">
        <f t="shared" si="27"/>
        <v>0</v>
      </c>
      <c r="D80" s="18">
        <f t="shared" si="27"/>
        <v>0</v>
      </c>
      <c r="E80" s="18">
        <f t="shared" si="27"/>
        <v>0</v>
      </c>
      <c r="F80" s="18">
        <f t="shared" si="27"/>
        <v>0</v>
      </c>
      <c r="G80" s="18">
        <f t="shared" si="27"/>
        <v>0</v>
      </c>
      <c r="H80" s="18">
        <f t="shared" si="27"/>
        <v>0</v>
      </c>
      <c r="I80" s="18">
        <f t="shared" si="27"/>
        <v>0</v>
      </c>
      <c r="J80" s="18">
        <f t="shared" si="27"/>
        <v>0</v>
      </c>
      <c r="K80" s="18">
        <f t="shared" si="27"/>
        <v>0</v>
      </c>
      <c r="L80" s="18">
        <f t="shared" si="27"/>
        <v>0</v>
      </c>
      <c r="M80" s="18">
        <f t="shared" si="27"/>
        <v>0</v>
      </c>
      <c r="N80" s="32"/>
      <c r="O80" s="16">
        <f t="shared" si="24"/>
        <v>0</v>
      </c>
    </row>
    <row r="81" spans="1:15" ht="12.75">
      <c r="A81" s="4" t="str">
        <f>+Lookup!B20</f>
        <v>Plumbing</v>
      </c>
      <c r="B81" s="18">
        <f aca="true" t="shared" si="28" ref="B81:M81">IF(OR(B$73=0,B66=""),0,(B66/B$73)*100)</f>
        <v>0</v>
      </c>
      <c r="C81" s="18">
        <f t="shared" si="28"/>
        <v>0</v>
      </c>
      <c r="D81" s="18">
        <f t="shared" si="28"/>
        <v>0</v>
      </c>
      <c r="E81" s="18">
        <f t="shared" si="28"/>
        <v>0</v>
      </c>
      <c r="F81" s="18">
        <f t="shared" si="28"/>
        <v>0</v>
      </c>
      <c r="G81" s="18">
        <f t="shared" si="28"/>
        <v>0</v>
      </c>
      <c r="H81" s="18">
        <f t="shared" si="28"/>
        <v>0</v>
      </c>
      <c r="I81" s="18">
        <f t="shared" si="28"/>
        <v>0</v>
      </c>
      <c r="J81" s="18">
        <f t="shared" si="28"/>
        <v>0</v>
      </c>
      <c r="K81" s="18">
        <f t="shared" si="28"/>
        <v>0</v>
      </c>
      <c r="L81" s="18">
        <f t="shared" si="28"/>
        <v>0</v>
      </c>
      <c r="M81" s="18">
        <f t="shared" si="28"/>
        <v>0</v>
      </c>
      <c r="N81" s="32"/>
      <c r="O81" s="16">
        <f t="shared" si="24"/>
        <v>0</v>
      </c>
    </row>
    <row r="82" spans="1:15" ht="12.75">
      <c r="A82" s="4" t="str">
        <f>+Lookup!B21</f>
        <v>Doors/Keys/Locks</v>
      </c>
      <c r="B82" s="18">
        <f aca="true" t="shared" si="29" ref="B82:M82">IF(OR(B$73=0,B67=""),0,(B67/B$73)*100)</f>
        <v>0</v>
      </c>
      <c r="C82" s="18">
        <f t="shared" si="29"/>
        <v>0</v>
      </c>
      <c r="D82" s="18">
        <f t="shared" si="29"/>
        <v>0</v>
      </c>
      <c r="E82" s="18">
        <f t="shared" si="29"/>
        <v>0</v>
      </c>
      <c r="F82" s="18">
        <f t="shared" si="29"/>
        <v>0</v>
      </c>
      <c r="G82" s="18">
        <f t="shared" si="29"/>
        <v>0</v>
      </c>
      <c r="H82" s="18">
        <f t="shared" si="29"/>
        <v>0</v>
      </c>
      <c r="I82" s="18">
        <f t="shared" si="29"/>
        <v>0</v>
      </c>
      <c r="J82" s="18">
        <f t="shared" si="29"/>
        <v>0</v>
      </c>
      <c r="K82" s="18">
        <f t="shared" si="29"/>
        <v>0</v>
      </c>
      <c r="L82" s="18">
        <f t="shared" si="29"/>
        <v>0</v>
      </c>
      <c r="M82" s="18">
        <f t="shared" si="29"/>
        <v>0</v>
      </c>
      <c r="N82" s="32"/>
      <c r="O82" s="16">
        <f t="shared" si="24"/>
        <v>0</v>
      </c>
    </row>
    <row r="83" spans="1:15" ht="12.75">
      <c r="A83" s="4" t="str">
        <f>+Lookup!B22</f>
        <v>Conveyance</v>
      </c>
      <c r="B83" s="18">
        <f aca="true" t="shared" si="30" ref="B83:M83">IF(OR(B$73=0,B68=""),0,(B68/B$73)*100)</f>
        <v>0</v>
      </c>
      <c r="C83" s="18">
        <f t="shared" si="30"/>
        <v>0</v>
      </c>
      <c r="D83" s="18">
        <f t="shared" si="30"/>
        <v>0</v>
      </c>
      <c r="E83" s="18">
        <f t="shared" si="30"/>
        <v>0</v>
      </c>
      <c r="F83" s="18">
        <f t="shared" si="30"/>
        <v>0</v>
      </c>
      <c r="G83" s="18">
        <f t="shared" si="30"/>
        <v>0</v>
      </c>
      <c r="H83" s="18">
        <f t="shared" si="30"/>
        <v>0</v>
      </c>
      <c r="I83" s="18">
        <f t="shared" si="30"/>
        <v>0</v>
      </c>
      <c r="J83" s="18">
        <f t="shared" si="30"/>
        <v>0</v>
      </c>
      <c r="K83" s="18">
        <f t="shared" si="30"/>
        <v>0</v>
      </c>
      <c r="L83" s="18">
        <f t="shared" si="30"/>
        <v>0</v>
      </c>
      <c r="M83" s="18">
        <f t="shared" si="30"/>
        <v>0</v>
      </c>
      <c r="N83" s="32"/>
      <c r="O83" s="16">
        <f t="shared" si="24"/>
        <v>0</v>
      </c>
    </row>
    <row r="84" spans="1:15" ht="12.75">
      <c r="A84" s="4" t="str">
        <f>+Lookup!B23</f>
        <v>Safety/Security</v>
      </c>
      <c r="B84" s="18">
        <f aca="true" t="shared" si="31" ref="B84:M84">IF(OR(B$73=0,B69=""),0,(B69/B$73)*100)</f>
        <v>0</v>
      </c>
      <c r="C84" s="18">
        <f t="shared" si="31"/>
        <v>0</v>
      </c>
      <c r="D84" s="18">
        <f t="shared" si="31"/>
        <v>0</v>
      </c>
      <c r="E84" s="18">
        <f t="shared" si="31"/>
        <v>0</v>
      </c>
      <c r="F84" s="18">
        <f t="shared" si="31"/>
        <v>0</v>
      </c>
      <c r="G84" s="18">
        <f t="shared" si="31"/>
        <v>0</v>
      </c>
      <c r="H84" s="18">
        <f t="shared" si="31"/>
        <v>0</v>
      </c>
      <c r="I84" s="18">
        <f t="shared" si="31"/>
        <v>0</v>
      </c>
      <c r="J84" s="18">
        <f t="shared" si="31"/>
        <v>0</v>
      </c>
      <c r="K84" s="18">
        <f t="shared" si="31"/>
        <v>0</v>
      </c>
      <c r="L84" s="18">
        <f t="shared" si="31"/>
        <v>0</v>
      </c>
      <c r="M84" s="18">
        <f t="shared" si="31"/>
        <v>0</v>
      </c>
      <c r="N84" s="32"/>
      <c r="O84" s="16">
        <f t="shared" si="24"/>
        <v>0</v>
      </c>
    </row>
    <row r="85" spans="1:15" ht="12.75">
      <c r="A85" s="4" t="str">
        <f>+Lookup!B24</f>
        <v>Interior</v>
      </c>
      <c r="B85" s="18">
        <f aca="true" t="shared" si="32" ref="B85:M85">IF(OR(B$73=0,B70=""),0,(B70/B$73)*100)</f>
        <v>0</v>
      </c>
      <c r="C85" s="18">
        <f t="shared" si="32"/>
        <v>0</v>
      </c>
      <c r="D85" s="18">
        <f t="shared" si="32"/>
        <v>0</v>
      </c>
      <c r="E85" s="18">
        <f t="shared" si="32"/>
        <v>0</v>
      </c>
      <c r="F85" s="18">
        <f t="shared" si="32"/>
        <v>0</v>
      </c>
      <c r="G85" s="18">
        <f t="shared" si="32"/>
        <v>0</v>
      </c>
      <c r="H85" s="18">
        <f t="shared" si="32"/>
        <v>0</v>
      </c>
      <c r="I85" s="18">
        <f t="shared" si="32"/>
        <v>0</v>
      </c>
      <c r="J85" s="18">
        <f t="shared" si="32"/>
        <v>0</v>
      </c>
      <c r="K85" s="18">
        <f t="shared" si="32"/>
        <v>0</v>
      </c>
      <c r="L85" s="18">
        <f t="shared" si="32"/>
        <v>0</v>
      </c>
      <c r="M85" s="18">
        <f t="shared" si="32"/>
        <v>0</v>
      </c>
      <c r="N85" s="32"/>
      <c r="O85" s="16">
        <f t="shared" si="24"/>
        <v>0</v>
      </c>
    </row>
    <row r="86" spans="1:15" ht="12.75">
      <c r="A86" s="4" t="str">
        <f>+Lookup!B25</f>
        <v>Exterior</v>
      </c>
      <c r="B86" s="18">
        <f aca="true" t="shared" si="33" ref="B86:M86">IF(OR(B$73=0,B71=""),0,(B71/B$73)*100)</f>
        <v>0</v>
      </c>
      <c r="C86" s="18">
        <f t="shared" si="33"/>
        <v>0</v>
      </c>
      <c r="D86" s="18">
        <f t="shared" si="33"/>
        <v>0</v>
      </c>
      <c r="E86" s="18">
        <f t="shared" si="33"/>
        <v>0</v>
      </c>
      <c r="F86" s="18">
        <f t="shared" si="33"/>
        <v>0</v>
      </c>
      <c r="G86" s="18">
        <f t="shared" si="33"/>
        <v>0</v>
      </c>
      <c r="H86" s="18">
        <f t="shared" si="33"/>
        <v>0</v>
      </c>
      <c r="I86" s="18">
        <f t="shared" si="33"/>
        <v>0</v>
      </c>
      <c r="J86" s="18">
        <f t="shared" si="33"/>
        <v>0</v>
      </c>
      <c r="K86" s="18">
        <f t="shared" si="33"/>
        <v>0</v>
      </c>
      <c r="L86" s="18">
        <f t="shared" si="33"/>
        <v>0</v>
      </c>
      <c r="M86" s="18">
        <f t="shared" si="33"/>
        <v>0</v>
      </c>
      <c r="N86" s="32"/>
      <c r="O86" s="16">
        <f t="shared" si="24"/>
        <v>0</v>
      </c>
    </row>
    <row r="87" spans="1:15" ht="12.75">
      <c r="A87" s="4" t="str">
        <f>+Lookup!B26</f>
        <v>Other</v>
      </c>
      <c r="B87" s="18">
        <f aca="true" t="shared" si="34" ref="B87:M87">IF(OR(B$73=0,B72=""),0,(B72/B$73)*100)</f>
        <v>0</v>
      </c>
      <c r="C87" s="18">
        <f t="shared" si="34"/>
        <v>0</v>
      </c>
      <c r="D87" s="18">
        <f t="shared" si="34"/>
        <v>0</v>
      </c>
      <c r="E87" s="18">
        <f t="shared" si="34"/>
        <v>0</v>
      </c>
      <c r="F87" s="18">
        <f t="shared" si="34"/>
        <v>0</v>
      </c>
      <c r="G87" s="18">
        <f t="shared" si="34"/>
        <v>0</v>
      </c>
      <c r="H87" s="18">
        <f t="shared" si="34"/>
        <v>0</v>
      </c>
      <c r="I87" s="18">
        <f t="shared" si="34"/>
        <v>0</v>
      </c>
      <c r="J87" s="18">
        <f t="shared" si="34"/>
        <v>0</v>
      </c>
      <c r="K87" s="18">
        <f t="shared" si="34"/>
        <v>0</v>
      </c>
      <c r="L87" s="18">
        <f t="shared" si="34"/>
        <v>0</v>
      </c>
      <c r="M87" s="18">
        <f t="shared" si="34"/>
        <v>0</v>
      </c>
      <c r="N87" s="32"/>
      <c r="O87" s="16">
        <f t="shared" si="24"/>
        <v>0</v>
      </c>
    </row>
    <row r="88" spans="1:15" ht="12.75">
      <c r="A88" s="4"/>
      <c r="B88" s="16">
        <f aca="true" t="shared" si="35" ref="B88:M88">IF(B73=0,0,100)</f>
        <v>0</v>
      </c>
      <c r="C88" s="16">
        <f t="shared" si="35"/>
        <v>0</v>
      </c>
      <c r="D88" s="16">
        <f t="shared" si="35"/>
        <v>0</v>
      </c>
      <c r="E88" s="16">
        <f t="shared" si="35"/>
        <v>0</v>
      </c>
      <c r="F88" s="16">
        <f t="shared" si="35"/>
        <v>0</v>
      </c>
      <c r="G88" s="16">
        <f t="shared" si="35"/>
        <v>0</v>
      </c>
      <c r="H88" s="16">
        <f t="shared" si="35"/>
        <v>0</v>
      </c>
      <c r="I88" s="16">
        <f t="shared" si="35"/>
        <v>0</v>
      </c>
      <c r="J88" s="16">
        <f t="shared" si="35"/>
        <v>0</v>
      </c>
      <c r="K88" s="16">
        <f t="shared" si="35"/>
        <v>0</v>
      </c>
      <c r="L88" s="16">
        <f t="shared" si="35"/>
        <v>0</v>
      </c>
      <c r="M88" s="16">
        <f t="shared" si="35"/>
        <v>0</v>
      </c>
      <c r="N88" s="32"/>
      <c r="O88" s="16">
        <f>IF(N73=0,0,100)</f>
        <v>0</v>
      </c>
    </row>
    <row r="111" ht="20.25">
      <c r="A111" s="1" t="s">
        <v>90</v>
      </c>
    </row>
    <row r="112" ht="12.75">
      <c r="A112" s="35" t="str">
        <f>+A2</f>
        <v>ABC, Inc.</v>
      </c>
    </row>
    <row r="113" ht="12.75">
      <c r="A113" s="36">
        <f>+A3</f>
        <v>2003</v>
      </c>
    </row>
    <row r="114" ht="12.75">
      <c r="A114" s="27">
        <v>1</v>
      </c>
    </row>
    <row r="116" spans="1:15" ht="84.75" customHeight="1">
      <c r="A116" s="2" t="s">
        <v>9</v>
      </c>
      <c r="B116" s="14" t="s">
        <v>38</v>
      </c>
      <c r="C116" s="14" t="s">
        <v>40</v>
      </c>
      <c r="D116" s="14" t="s">
        <v>41</v>
      </c>
      <c r="E116" s="14" t="s">
        <v>42</v>
      </c>
      <c r="F116" s="14" t="s">
        <v>43</v>
      </c>
      <c r="G116" s="14" t="s">
        <v>44</v>
      </c>
      <c r="H116" s="14" t="s">
        <v>45</v>
      </c>
      <c r="I116" s="14" t="s">
        <v>46</v>
      </c>
      <c r="J116" s="14" t="s">
        <v>47</v>
      </c>
      <c r="K116" s="14" t="s">
        <v>48</v>
      </c>
      <c r="L116" s="14" t="s">
        <v>49</v>
      </c>
      <c r="M116" s="14" t="s">
        <v>50</v>
      </c>
      <c r="N116" s="14" t="s">
        <v>91</v>
      </c>
      <c r="O116" s="3" t="s">
        <v>91</v>
      </c>
    </row>
    <row r="117" spans="1:15" ht="12.75">
      <c r="A117" s="4" t="str">
        <f>+Lookup!B16</f>
        <v>HVAC</v>
      </c>
      <c r="B117" s="15">
        <f>+Jan_woD!$S7</f>
        <v>0</v>
      </c>
      <c r="C117" s="15">
        <f>+Feb_woD!$S7</f>
        <v>0</v>
      </c>
      <c r="D117" s="15">
        <f>+Mar_woD!$S7</f>
        <v>0</v>
      </c>
      <c r="E117" s="15">
        <f>+Apr_woD!$S7</f>
        <v>0</v>
      </c>
      <c r="F117" s="15">
        <f>+May_woD!$S7</f>
        <v>0</v>
      </c>
      <c r="G117" s="15">
        <f>+Jun_woD!$S7</f>
        <v>0</v>
      </c>
      <c r="H117" s="15">
        <f>+Jul_woD!$S7</f>
        <v>0</v>
      </c>
      <c r="I117" s="15">
        <f>+Aug_woD!$S7</f>
        <v>0</v>
      </c>
      <c r="J117" s="15">
        <f>+Sep_woD!$S7</f>
        <v>0</v>
      </c>
      <c r="K117" s="15">
        <f>+Oct_woD!$S7</f>
        <v>0</v>
      </c>
      <c r="L117" s="15">
        <f>+Nov_woD!$S7</f>
        <v>0</v>
      </c>
      <c r="M117" s="15">
        <f>+Dec_woD!$S7</f>
        <v>0</v>
      </c>
      <c r="N117" s="17"/>
      <c r="O117" s="17"/>
    </row>
    <row r="118" spans="1:15" ht="12.75">
      <c r="A118" s="4" t="str">
        <f>+Lookup!B17</f>
        <v>Lighting</v>
      </c>
      <c r="B118" s="15">
        <f>+Jan_woD!$S8</f>
        <v>0</v>
      </c>
      <c r="C118" s="15">
        <f>+Feb_woD!$S8</f>
        <v>0</v>
      </c>
      <c r="D118" s="15">
        <f>+Mar_woD!$S8</f>
        <v>0</v>
      </c>
      <c r="E118" s="15">
        <f>+Apr_woD!$S8</f>
        <v>0</v>
      </c>
      <c r="F118" s="15">
        <f>+May_woD!$S8</f>
        <v>0</v>
      </c>
      <c r="G118" s="15">
        <f>+Jun_woD!$S8</f>
        <v>0</v>
      </c>
      <c r="H118" s="15">
        <f>+Jul_woD!$S8</f>
        <v>0</v>
      </c>
      <c r="I118" s="15">
        <f>+Aug_woD!$S8</f>
        <v>0</v>
      </c>
      <c r="J118" s="15">
        <f>+Sep_woD!$S8</f>
        <v>0</v>
      </c>
      <c r="K118" s="15">
        <f>+Oct_woD!$S8</f>
        <v>0</v>
      </c>
      <c r="L118" s="15">
        <f>+Nov_woD!$S8</f>
        <v>0</v>
      </c>
      <c r="M118" s="15">
        <f>+Dec_woD!$S8</f>
        <v>0</v>
      </c>
      <c r="N118" s="17"/>
      <c r="O118" s="17"/>
    </row>
    <row r="119" spans="1:15" ht="12.75">
      <c r="A119" s="4" t="str">
        <f>+Lookup!B18</f>
        <v>Janitorial</v>
      </c>
      <c r="B119" s="15">
        <f>+Jan_woD!$S9</f>
        <v>0</v>
      </c>
      <c r="C119" s="15">
        <f>+Feb_woD!$S9</f>
        <v>0</v>
      </c>
      <c r="D119" s="15">
        <f>+Mar_woD!$S9</f>
        <v>0</v>
      </c>
      <c r="E119" s="15">
        <f>+Apr_woD!$S9</f>
        <v>0</v>
      </c>
      <c r="F119" s="15">
        <f>+May_woD!$S9</f>
        <v>0</v>
      </c>
      <c r="G119" s="15">
        <f>+Jun_woD!$S9</f>
        <v>0</v>
      </c>
      <c r="H119" s="15">
        <f>+Jul_woD!$S9</f>
        <v>0</v>
      </c>
      <c r="I119" s="15">
        <f>+Aug_woD!$S9</f>
        <v>0</v>
      </c>
      <c r="J119" s="15">
        <f>+Sep_woD!$S9</f>
        <v>0</v>
      </c>
      <c r="K119" s="15">
        <f>+Oct_woD!$S9</f>
        <v>0</v>
      </c>
      <c r="L119" s="15">
        <f>+Nov_woD!$S9</f>
        <v>0</v>
      </c>
      <c r="M119" s="15">
        <f>+Dec_woD!$S9</f>
        <v>0</v>
      </c>
      <c r="N119" s="17"/>
      <c r="O119" s="17"/>
    </row>
    <row r="120" spans="1:15" ht="12.75">
      <c r="A120" s="4" t="str">
        <f>+Lookup!B19</f>
        <v>Electrical</v>
      </c>
      <c r="B120" s="15">
        <f>+Jan_woD!$S10</f>
        <v>0</v>
      </c>
      <c r="C120" s="15">
        <f>+Feb_woD!$S10</f>
        <v>0</v>
      </c>
      <c r="D120" s="15">
        <f>+Mar_woD!$S10</f>
        <v>0</v>
      </c>
      <c r="E120" s="15">
        <f>+Apr_woD!$S10</f>
        <v>0</v>
      </c>
      <c r="F120" s="15">
        <f>+May_woD!$S10</f>
        <v>0</v>
      </c>
      <c r="G120" s="15">
        <f>+Jun_woD!$S10</f>
        <v>0</v>
      </c>
      <c r="H120" s="15">
        <f>+Jul_woD!$S10</f>
        <v>0</v>
      </c>
      <c r="I120" s="15">
        <f>+Aug_woD!$S10</f>
        <v>0</v>
      </c>
      <c r="J120" s="15">
        <f>+Sep_woD!$S10</f>
        <v>0</v>
      </c>
      <c r="K120" s="15">
        <f>+Oct_woD!$S10</f>
        <v>0</v>
      </c>
      <c r="L120" s="15">
        <f>+Nov_woD!$S10</f>
        <v>0</v>
      </c>
      <c r="M120" s="15">
        <f>+Dec_woD!$S10</f>
        <v>0</v>
      </c>
      <c r="N120" s="17"/>
      <c r="O120" s="17"/>
    </row>
    <row r="121" spans="1:15" ht="12.75">
      <c r="A121" s="4" t="str">
        <f>+Lookup!B20</f>
        <v>Plumbing</v>
      </c>
      <c r="B121" s="15">
        <f>+Jan_woD!$S11</f>
        <v>0</v>
      </c>
      <c r="C121" s="15">
        <f>+Feb_woD!$S11</f>
        <v>0</v>
      </c>
      <c r="D121" s="15">
        <f>+Mar_woD!$S11</f>
        <v>0</v>
      </c>
      <c r="E121" s="15">
        <f>+Apr_woD!$S11</f>
        <v>0</v>
      </c>
      <c r="F121" s="15">
        <f>+May_woD!$S11</f>
        <v>0</v>
      </c>
      <c r="G121" s="15">
        <f>+Jun_woD!$S11</f>
        <v>0</v>
      </c>
      <c r="H121" s="15">
        <f>+Jul_woD!$S11</f>
        <v>0</v>
      </c>
      <c r="I121" s="15">
        <f>+Aug_woD!$S11</f>
        <v>0</v>
      </c>
      <c r="J121" s="15">
        <f>+Sep_woD!$S11</f>
        <v>0</v>
      </c>
      <c r="K121" s="15">
        <f>+Oct_woD!$S11</f>
        <v>0</v>
      </c>
      <c r="L121" s="15">
        <f>+Nov_woD!$S11</f>
        <v>0</v>
      </c>
      <c r="M121" s="15">
        <f>+Dec_woD!$S11</f>
        <v>0</v>
      </c>
      <c r="N121" s="17"/>
      <c r="O121" s="17"/>
    </row>
    <row r="122" spans="1:15" ht="12.75">
      <c r="A122" s="4" t="str">
        <f>+Lookup!B21</f>
        <v>Doors/Keys/Locks</v>
      </c>
      <c r="B122" s="15">
        <f>+Jan_woD!$S12</f>
        <v>0</v>
      </c>
      <c r="C122" s="15">
        <f>+Feb_woD!$S12</f>
        <v>0</v>
      </c>
      <c r="D122" s="15">
        <f>+Mar_woD!$S12</f>
        <v>0</v>
      </c>
      <c r="E122" s="15">
        <f>+Apr_woD!$S12</f>
        <v>0</v>
      </c>
      <c r="F122" s="15">
        <f>+May_woD!$S12</f>
        <v>0</v>
      </c>
      <c r="G122" s="15">
        <f>+Jun_woD!$S12</f>
        <v>0</v>
      </c>
      <c r="H122" s="15">
        <f>+Jul_woD!$S12</f>
        <v>0</v>
      </c>
      <c r="I122" s="15">
        <f>+Aug_woD!$S12</f>
        <v>0</v>
      </c>
      <c r="J122" s="15">
        <f>+Sep_woD!$S12</f>
        <v>0</v>
      </c>
      <c r="K122" s="15">
        <f>+Oct_woD!$S12</f>
        <v>0</v>
      </c>
      <c r="L122" s="15">
        <f>+Nov_woD!$S12</f>
        <v>0</v>
      </c>
      <c r="M122" s="15">
        <f>+Dec_woD!$S12</f>
        <v>0</v>
      </c>
      <c r="N122" s="17"/>
      <c r="O122" s="17"/>
    </row>
    <row r="123" spans="1:15" ht="12.75">
      <c r="A123" s="4" t="str">
        <f>+Lookup!B22</f>
        <v>Conveyance</v>
      </c>
      <c r="B123" s="15">
        <f>+Jan_woD!$S13</f>
        <v>0</v>
      </c>
      <c r="C123" s="15">
        <f>+Feb_woD!$S13</f>
        <v>0</v>
      </c>
      <c r="D123" s="15">
        <f>+Mar_woD!$S13</f>
        <v>0</v>
      </c>
      <c r="E123" s="15">
        <f>+Apr_woD!$S13</f>
        <v>0</v>
      </c>
      <c r="F123" s="15">
        <f>+May_woD!$S13</f>
        <v>0</v>
      </c>
      <c r="G123" s="15">
        <f>+Jun_woD!$S13</f>
        <v>0</v>
      </c>
      <c r="H123" s="15">
        <f>+Jul_woD!$S13</f>
        <v>0</v>
      </c>
      <c r="I123" s="15">
        <f>+Aug_woD!$S13</f>
        <v>0</v>
      </c>
      <c r="J123" s="15">
        <f>+Sep_woD!$S13</f>
        <v>0</v>
      </c>
      <c r="K123" s="15">
        <f>+Oct_woD!$S13</f>
        <v>0</v>
      </c>
      <c r="L123" s="15">
        <f>+Nov_woD!$S13</f>
        <v>0</v>
      </c>
      <c r="M123" s="15">
        <f>+Dec_woD!$S13</f>
        <v>0</v>
      </c>
      <c r="N123" s="17"/>
      <c r="O123" s="17"/>
    </row>
    <row r="124" spans="1:15" ht="12.75">
      <c r="A124" s="4" t="str">
        <f>+Lookup!B23</f>
        <v>Safety/Security</v>
      </c>
      <c r="B124" s="15">
        <f>+Jan_woD!$S14</f>
        <v>0</v>
      </c>
      <c r="C124" s="15">
        <f>+Feb_woD!$S14</f>
        <v>0</v>
      </c>
      <c r="D124" s="15">
        <f>+Mar_woD!$S14</f>
        <v>0</v>
      </c>
      <c r="E124" s="15">
        <f>+Apr_woD!$S14</f>
        <v>0</v>
      </c>
      <c r="F124" s="15">
        <f>+May_woD!$S14</f>
        <v>0</v>
      </c>
      <c r="G124" s="15">
        <f>+Jun_woD!$S14</f>
        <v>0</v>
      </c>
      <c r="H124" s="15">
        <f>+Jul_woD!$S14</f>
        <v>0</v>
      </c>
      <c r="I124" s="15">
        <f>+Aug_woD!$S14</f>
        <v>0</v>
      </c>
      <c r="J124" s="15">
        <f>+Sep_woD!$S14</f>
        <v>0</v>
      </c>
      <c r="K124" s="15">
        <f>+Oct_woD!$S14</f>
        <v>0</v>
      </c>
      <c r="L124" s="15">
        <f>+Nov_woD!$S14</f>
        <v>0</v>
      </c>
      <c r="M124" s="15">
        <f>+Dec_woD!$S14</f>
        <v>0</v>
      </c>
      <c r="N124" s="17"/>
      <c r="O124" s="17"/>
    </row>
    <row r="125" spans="1:15" ht="12.75">
      <c r="A125" s="4" t="str">
        <f>+Lookup!B24</f>
        <v>Interior</v>
      </c>
      <c r="B125" s="15">
        <f>+Jan_woD!$S15</f>
        <v>0</v>
      </c>
      <c r="C125" s="15">
        <f>+Feb_woD!$S15</f>
        <v>0</v>
      </c>
      <c r="D125" s="15">
        <f>+Mar_woD!$S15</f>
        <v>0</v>
      </c>
      <c r="E125" s="15">
        <f>+Apr_woD!$S15</f>
        <v>0</v>
      </c>
      <c r="F125" s="15">
        <f>+May_woD!$S15</f>
        <v>0</v>
      </c>
      <c r="G125" s="15">
        <f>+Jun_woD!$S15</f>
        <v>0</v>
      </c>
      <c r="H125" s="15">
        <f>+Jul_woD!$S15</f>
        <v>0</v>
      </c>
      <c r="I125" s="15">
        <f>+Aug_woD!$S15</f>
        <v>0</v>
      </c>
      <c r="J125" s="15">
        <f>+Sep_woD!$S15</f>
        <v>0</v>
      </c>
      <c r="K125" s="15">
        <f>+Oct_woD!$S15</f>
        <v>0</v>
      </c>
      <c r="L125" s="15">
        <f>+Nov_woD!$S15</f>
        <v>0</v>
      </c>
      <c r="M125" s="15">
        <f>+Dec_woD!$S15</f>
        <v>0</v>
      </c>
      <c r="N125" s="17"/>
      <c r="O125" s="17"/>
    </row>
    <row r="126" spans="1:15" ht="12.75">
      <c r="A126" s="4" t="str">
        <f>+Lookup!B25</f>
        <v>Exterior</v>
      </c>
      <c r="B126" s="15">
        <f>+Jan_woD!$S16</f>
        <v>0</v>
      </c>
      <c r="C126" s="15">
        <f>+Feb_woD!$S16</f>
        <v>0</v>
      </c>
      <c r="D126" s="15">
        <f>+Mar_woD!$S16</f>
        <v>0</v>
      </c>
      <c r="E126" s="15">
        <f>+Apr_woD!$S16</f>
        <v>0</v>
      </c>
      <c r="F126" s="15">
        <f>+May_woD!$S16</f>
        <v>0</v>
      </c>
      <c r="G126" s="15">
        <f>+Jun_woD!$S16</f>
        <v>0</v>
      </c>
      <c r="H126" s="15">
        <f>+Jul_woD!$S16</f>
        <v>0</v>
      </c>
      <c r="I126" s="15">
        <f>+Aug_woD!$S16</f>
        <v>0</v>
      </c>
      <c r="J126" s="15">
        <f>+Sep_woD!$S16</f>
        <v>0</v>
      </c>
      <c r="K126" s="15">
        <f>+Oct_woD!$S16</f>
        <v>0</v>
      </c>
      <c r="L126" s="15">
        <f>+Nov_woD!$S16</f>
        <v>0</v>
      </c>
      <c r="M126" s="15">
        <f>+Dec_woD!$S16</f>
        <v>0</v>
      </c>
      <c r="N126" s="17"/>
      <c r="O126" s="17"/>
    </row>
    <row r="127" spans="1:15" ht="12.75">
      <c r="A127" s="4" t="str">
        <f>+Lookup!B26</f>
        <v>Other</v>
      </c>
      <c r="B127" s="15">
        <f>+Jan_woD!$S17</f>
        <v>0</v>
      </c>
      <c r="C127" s="15">
        <f>+Feb_woD!$S17</f>
        <v>0</v>
      </c>
      <c r="D127" s="15">
        <f>+Mar_woD!$S17</f>
        <v>0</v>
      </c>
      <c r="E127" s="15">
        <f>+Apr_woD!$S17</f>
        <v>0</v>
      </c>
      <c r="F127" s="15">
        <f>+May_woD!$S17</f>
        <v>0</v>
      </c>
      <c r="G127" s="15">
        <f>+Jun_woD!$S17</f>
        <v>0</v>
      </c>
      <c r="H127" s="15">
        <f>+Jul_woD!$S17</f>
        <v>0</v>
      </c>
      <c r="I127" s="15">
        <f>+Aug_woD!$S17</f>
        <v>0</v>
      </c>
      <c r="J127" s="15">
        <f>+Sep_woD!$S17</f>
        <v>0</v>
      </c>
      <c r="K127" s="15">
        <f>+Oct_woD!$S17</f>
        <v>0</v>
      </c>
      <c r="L127" s="15">
        <f>+Nov_woD!$S17</f>
        <v>0</v>
      </c>
      <c r="M127" s="15">
        <f>+Dec_woD!$S17</f>
        <v>0</v>
      </c>
      <c r="N127" s="17"/>
      <c r="O127" s="17"/>
    </row>
    <row r="128" spans="1:15" ht="12.75">
      <c r="A128" s="2" t="s">
        <v>92</v>
      </c>
      <c r="B128" s="17">
        <f>+Jan_woD!$S18</f>
        <v>0</v>
      </c>
      <c r="C128" s="17">
        <f>+Feb_woD!$S18</f>
        <v>0</v>
      </c>
      <c r="D128" s="17">
        <f>+Mar_woD!$S18</f>
        <v>0</v>
      </c>
      <c r="E128" s="17">
        <f>+Apr_woD!$S18</f>
        <v>0</v>
      </c>
      <c r="F128" s="17">
        <f>+May_woD!$S18</f>
        <v>0</v>
      </c>
      <c r="G128" s="17">
        <f>+Jun_woD!$S18</f>
        <v>0</v>
      </c>
      <c r="H128" s="17">
        <f>+Jul_woD!$S18</f>
        <v>0</v>
      </c>
      <c r="I128" s="17">
        <f>+Aug_woD!$S18</f>
        <v>0</v>
      </c>
      <c r="J128" s="17">
        <f>+Sep_woD!$S18</f>
        <v>0</v>
      </c>
      <c r="K128" s="17">
        <f>+Oct_woD!$S18</f>
        <v>0</v>
      </c>
      <c r="L128" s="17">
        <f>+Nov_woD!$S18</f>
        <v>0</v>
      </c>
      <c r="M128" s="17">
        <f>+Dec_woD!$S18</f>
        <v>0</v>
      </c>
      <c r="N128" s="17"/>
      <c r="O128" s="17"/>
    </row>
    <row r="129" spans="1:15" ht="12.75">
      <c r="A129" s="2" t="s">
        <v>93</v>
      </c>
      <c r="B129" s="34">
        <v>15</v>
      </c>
      <c r="C129" s="34">
        <v>15</v>
      </c>
      <c r="D129" s="34">
        <v>15</v>
      </c>
      <c r="E129" s="34">
        <v>15</v>
      </c>
      <c r="F129" s="34">
        <v>15</v>
      </c>
      <c r="G129" s="34">
        <v>15</v>
      </c>
      <c r="H129" s="34">
        <v>15</v>
      </c>
      <c r="I129" s="34">
        <v>15</v>
      </c>
      <c r="J129" s="34">
        <v>15</v>
      </c>
      <c r="K129" s="34">
        <v>15</v>
      </c>
      <c r="L129" s="34">
        <v>15</v>
      </c>
      <c r="M129" s="34">
        <v>15</v>
      </c>
      <c r="N129" s="16"/>
      <c r="O129" s="28"/>
    </row>
    <row r="130" spans="1:13" ht="12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52" ht="20.25">
      <c r="A152" s="1" t="s">
        <v>94</v>
      </c>
    </row>
    <row r="153" ht="12.75">
      <c r="A153" s="35" t="str">
        <f>+A2</f>
        <v>ABC, Inc.</v>
      </c>
    </row>
    <row r="154" ht="12.75">
      <c r="A154" s="36">
        <f>+A3</f>
        <v>2003</v>
      </c>
    </row>
    <row r="155" ht="12.75">
      <c r="A155" s="27">
        <v>1</v>
      </c>
    </row>
    <row r="157" spans="1:15" ht="84.75" customHeight="1">
      <c r="A157" s="2" t="s">
        <v>9</v>
      </c>
      <c r="B157" s="14" t="s">
        <v>38</v>
      </c>
      <c r="C157" s="14" t="s">
        <v>40</v>
      </c>
      <c r="D157" s="14" t="s">
        <v>41</v>
      </c>
      <c r="E157" s="14" t="s">
        <v>42</v>
      </c>
      <c r="F157" s="14" t="s">
        <v>43</v>
      </c>
      <c r="G157" s="14" t="s">
        <v>44</v>
      </c>
      <c r="H157" s="14" t="s">
        <v>45</v>
      </c>
      <c r="I157" s="14" t="s">
        <v>46</v>
      </c>
      <c r="J157" s="14" t="s">
        <v>47</v>
      </c>
      <c r="K157" s="14" t="s">
        <v>48</v>
      </c>
      <c r="L157" s="14" t="s">
        <v>49</v>
      </c>
      <c r="M157" s="14" t="s">
        <v>50</v>
      </c>
      <c r="N157" s="14" t="s">
        <v>82</v>
      </c>
      <c r="O157" s="3" t="s">
        <v>83</v>
      </c>
    </row>
    <row r="158" spans="1:15" ht="12.75">
      <c r="A158" s="4" t="s">
        <v>11</v>
      </c>
      <c r="B158" s="15">
        <f>+Jan_woD!$F18</f>
        <v>0</v>
      </c>
      <c r="C158" s="15">
        <f>Feb_woD!$F18</f>
        <v>0</v>
      </c>
      <c r="D158" s="15">
        <f>Mar_woD!$F18</f>
        <v>0</v>
      </c>
      <c r="E158" s="15">
        <f>Apr_woD!$F18</f>
        <v>0</v>
      </c>
      <c r="F158" s="15">
        <f>May_woD!$F18</f>
        <v>0</v>
      </c>
      <c r="G158" s="15">
        <f>Jun_woD!$F18</f>
        <v>0</v>
      </c>
      <c r="H158" s="15">
        <f>Jul_woD!$F18</f>
        <v>0</v>
      </c>
      <c r="I158" s="15">
        <f>Aug_woD!$F18</f>
        <v>0</v>
      </c>
      <c r="J158" s="15">
        <f>Sep_woD!$F18</f>
        <v>0</v>
      </c>
      <c r="K158" s="15">
        <f>Oct_woD!$F18</f>
        <v>0</v>
      </c>
      <c r="L158" s="15">
        <f>Nov_woD!$F18</f>
        <v>0</v>
      </c>
      <c r="M158" s="15">
        <f>Dec_woD!$F18</f>
        <v>0</v>
      </c>
      <c r="N158" s="17">
        <f>SUM(B158:M158)</f>
        <v>0</v>
      </c>
      <c r="O158" s="17">
        <f>IF(N158=0,0,N158/COUNTIF(B158:M158,"&gt;0"))</f>
        <v>0</v>
      </c>
    </row>
    <row r="159" spans="1:15" ht="12.75">
      <c r="A159" s="4" t="s">
        <v>95</v>
      </c>
      <c r="B159" s="15">
        <f aca="true" t="shared" si="36" ref="B159:M159">+B18-B158</f>
        <v>0</v>
      </c>
      <c r="C159" s="15">
        <f t="shared" si="36"/>
        <v>0</v>
      </c>
      <c r="D159" s="15">
        <f t="shared" si="36"/>
        <v>0</v>
      </c>
      <c r="E159" s="15">
        <f t="shared" si="36"/>
        <v>0</v>
      </c>
      <c r="F159" s="15">
        <f t="shared" si="36"/>
        <v>0</v>
      </c>
      <c r="G159" s="15">
        <f t="shared" si="36"/>
        <v>0</v>
      </c>
      <c r="H159" s="15">
        <f t="shared" si="36"/>
        <v>0</v>
      </c>
      <c r="I159" s="15">
        <f t="shared" si="36"/>
        <v>0</v>
      </c>
      <c r="J159" s="15">
        <f t="shared" si="36"/>
        <v>0</v>
      </c>
      <c r="K159" s="15">
        <f t="shared" si="36"/>
        <v>0</v>
      </c>
      <c r="L159" s="15">
        <f t="shared" si="36"/>
        <v>0</v>
      </c>
      <c r="M159" s="15">
        <f t="shared" si="36"/>
        <v>0</v>
      </c>
      <c r="N159" s="17">
        <f>SUM(B159:M159)</f>
        <v>0</v>
      </c>
      <c r="O159" s="17">
        <f>IF(N159=0,0,N159/COUNTIF(B159:M159,"&gt;0"))</f>
        <v>0</v>
      </c>
    </row>
    <row r="160" spans="1:15" ht="12.75">
      <c r="A160" s="2" t="s">
        <v>52</v>
      </c>
      <c r="B160" s="17">
        <f aca="true" t="shared" si="37" ref="B160:M160">SUM(B158:B159)</f>
        <v>0</v>
      </c>
      <c r="C160" s="17">
        <f t="shared" si="37"/>
        <v>0</v>
      </c>
      <c r="D160" s="17">
        <f t="shared" si="37"/>
        <v>0</v>
      </c>
      <c r="E160" s="17">
        <f t="shared" si="37"/>
        <v>0</v>
      </c>
      <c r="F160" s="17">
        <f t="shared" si="37"/>
        <v>0</v>
      </c>
      <c r="G160" s="17">
        <f t="shared" si="37"/>
        <v>0</v>
      </c>
      <c r="H160" s="17">
        <f t="shared" si="37"/>
        <v>0</v>
      </c>
      <c r="I160" s="17">
        <f t="shared" si="37"/>
        <v>0</v>
      </c>
      <c r="J160" s="17">
        <f t="shared" si="37"/>
        <v>0</v>
      </c>
      <c r="K160" s="17">
        <f t="shared" si="37"/>
        <v>0</v>
      </c>
      <c r="L160" s="17">
        <f t="shared" si="37"/>
        <v>0</v>
      </c>
      <c r="M160" s="17">
        <f t="shared" si="37"/>
        <v>0</v>
      </c>
      <c r="N160" s="17">
        <f>SUM(B160:M160)</f>
        <v>0</v>
      </c>
      <c r="O160" s="17">
        <f>IF(N160=0,0,N160/COUNTIF(B160:M160,"&gt;0"))</f>
        <v>0</v>
      </c>
    </row>
    <row r="161" spans="1:13" ht="12.75">
      <c r="A161" s="29" t="s">
        <v>85</v>
      </c>
      <c r="B161" s="30">
        <f aca="true" t="shared" si="38" ref="B161:M161">+$O$18</f>
        <v>0</v>
      </c>
      <c r="C161" s="30">
        <f t="shared" si="38"/>
        <v>0</v>
      </c>
      <c r="D161" s="30">
        <f t="shared" si="38"/>
        <v>0</v>
      </c>
      <c r="E161" s="30">
        <f t="shared" si="38"/>
        <v>0</v>
      </c>
      <c r="F161" s="30">
        <f t="shared" si="38"/>
        <v>0</v>
      </c>
      <c r="G161" s="30">
        <f t="shared" si="38"/>
        <v>0</v>
      </c>
      <c r="H161" s="30">
        <f t="shared" si="38"/>
        <v>0</v>
      </c>
      <c r="I161" s="30">
        <f t="shared" si="38"/>
        <v>0</v>
      </c>
      <c r="J161" s="30">
        <f t="shared" si="38"/>
        <v>0</v>
      </c>
      <c r="K161" s="30">
        <f t="shared" si="38"/>
        <v>0</v>
      </c>
      <c r="L161" s="30">
        <f t="shared" si="38"/>
        <v>0</v>
      </c>
      <c r="M161" s="30">
        <f t="shared" si="38"/>
        <v>0</v>
      </c>
    </row>
    <row r="162" spans="1:15" ht="12.75">
      <c r="A162" s="2" t="s">
        <v>86</v>
      </c>
      <c r="B162" s="31" t="s">
        <v>87</v>
      </c>
      <c r="C162" s="31" t="s">
        <v>87</v>
      </c>
      <c r="D162" s="31" t="s">
        <v>87</v>
      </c>
      <c r="E162" s="31" t="s">
        <v>87</v>
      </c>
      <c r="F162" s="31" t="s">
        <v>87</v>
      </c>
      <c r="G162" s="31" t="s">
        <v>87</v>
      </c>
      <c r="H162" s="31" t="s">
        <v>87</v>
      </c>
      <c r="I162" s="31" t="s">
        <v>87</v>
      </c>
      <c r="J162" s="31" t="s">
        <v>87</v>
      </c>
      <c r="K162" s="31" t="s">
        <v>87</v>
      </c>
      <c r="L162" s="31" t="s">
        <v>87</v>
      </c>
      <c r="M162" s="31" t="s">
        <v>87</v>
      </c>
      <c r="N162" s="4"/>
      <c r="O162" s="31" t="s">
        <v>87</v>
      </c>
    </row>
    <row r="163" spans="1:15" ht="12.75">
      <c r="A163" s="4" t="s">
        <v>11</v>
      </c>
      <c r="B163" s="18">
        <f aca="true" t="shared" si="39" ref="B163:M163">IF(B$160=0,0,(B158/B$160)*100)</f>
        <v>0</v>
      </c>
      <c r="C163" s="18">
        <f t="shared" si="39"/>
        <v>0</v>
      </c>
      <c r="D163" s="18">
        <f t="shared" si="39"/>
        <v>0</v>
      </c>
      <c r="E163" s="18">
        <f t="shared" si="39"/>
        <v>0</v>
      </c>
      <c r="F163" s="18">
        <f t="shared" si="39"/>
        <v>0</v>
      </c>
      <c r="G163" s="18">
        <f t="shared" si="39"/>
        <v>0</v>
      </c>
      <c r="H163" s="18">
        <f t="shared" si="39"/>
        <v>0</v>
      </c>
      <c r="I163" s="18">
        <f t="shared" si="39"/>
        <v>0</v>
      </c>
      <c r="J163" s="18">
        <f t="shared" si="39"/>
        <v>0</v>
      </c>
      <c r="K163" s="18">
        <f t="shared" si="39"/>
        <v>0</v>
      </c>
      <c r="L163" s="18">
        <f t="shared" si="39"/>
        <v>0</v>
      </c>
      <c r="M163" s="18">
        <f t="shared" si="39"/>
        <v>0</v>
      </c>
      <c r="N163" s="16"/>
      <c r="O163" s="16">
        <f>IF(O$160=0,0,(O158/O$160)*100)</f>
        <v>0</v>
      </c>
    </row>
    <row r="164" spans="1:15" ht="12.75">
      <c r="A164" s="4" t="s">
        <v>95</v>
      </c>
      <c r="B164" s="18">
        <f aca="true" t="shared" si="40" ref="B164:M164">IF(B$160=0,0,(B159/B$160)*100)</f>
        <v>0</v>
      </c>
      <c r="C164" s="18">
        <f t="shared" si="40"/>
        <v>0</v>
      </c>
      <c r="D164" s="18">
        <f t="shared" si="40"/>
        <v>0</v>
      </c>
      <c r="E164" s="18">
        <f t="shared" si="40"/>
        <v>0</v>
      </c>
      <c r="F164" s="18">
        <f t="shared" si="40"/>
        <v>0</v>
      </c>
      <c r="G164" s="18">
        <f t="shared" si="40"/>
        <v>0</v>
      </c>
      <c r="H164" s="18">
        <f t="shared" si="40"/>
        <v>0</v>
      </c>
      <c r="I164" s="18">
        <f t="shared" si="40"/>
        <v>0</v>
      </c>
      <c r="J164" s="18">
        <f t="shared" si="40"/>
        <v>0</v>
      </c>
      <c r="K164" s="18">
        <f t="shared" si="40"/>
        <v>0</v>
      </c>
      <c r="L164" s="18">
        <f t="shared" si="40"/>
        <v>0</v>
      </c>
      <c r="M164" s="18">
        <f t="shared" si="40"/>
        <v>0</v>
      </c>
      <c r="N164" s="16"/>
      <c r="O164" s="16">
        <f>IF(O$160=0,0,(O159/O$160)*100)</f>
        <v>0</v>
      </c>
    </row>
    <row r="165" spans="1:15" ht="12.75">
      <c r="A165" s="4"/>
      <c r="B165" s="16">
        <f aca="true" t="shared" si="41" ref="B165:M165">IF(B160=0,0,100)</f>
        <v>0</v>
      </c>
      <c r="C165" s="16">
        <f t="shared" si="41"/>
        <v>0</v>
      </c>
      <c r="D165" s="16">
        <f t="shared" si="41"/>
        <v>0</v>
      </c>
      <c r="E165" s="16">
        <f t="shared" si="41"/>
        <v>0</v>
      </c>
      <c r="F165" s="16">
        <f t="shared" si="41"/>
        <v>0</v>
      </c>
      <c r="G165" s="16">
        <f t="shared" si="41"/>
        <v>0</v>
      </c>
      <c r="H165" s="16">
        <f t="shared" si="41"/>
        <v>0</v>
      </c>
      <c r="I165" s="16">
        <f t="shared" si="41"/>
        <v>0</v>
      </c>
      <c r="J165" s="16">
        <f t="shared" si="41"/>
        <v>0</v>
      </c>
      <c r="K165" s="16">
        <f t="shared" si="41"/>
        <v>0</v>
      </c>
      <c r="L165" s="16">
        <f t="shared" si="41"/>
        <v>0</v>
      </c>
      <c r="M165" s="16">
        <f t="shared" si="41"/>
        <v>0</v>
      </c>
      <c r="N165" s="32"/>
      <c r="O165" s="16">
        <f>IF(N160=0,0,100)</f>
        <v>0</v>
      </c>
    </row>
    <row r="189" ht="20.25">
      <c r="A189" s="1" t="s">
        <v>96</v>
      </c>
    </row>
    <row r="190" ht="12.75">
      <c r="A190" s="35" t="str">
        <f>+A2</f>
        <v>ABC, Inc.</v>
      </c>
    </row>
    <row r="191" ht="12.75">
      <c r="A191" s="36">
        <f>+A3</f>
        <v>2003</v>
      </c>
    </row>
    <row r="192" ht="12.75">
      <c r="A192" s="27">
        <v>1</v>
      </c>
    </row>
    <row r="194" spans="1:15" ht="84.75" customHeight="1">
      <c r="A194" s="2" t="s">
        <v>9</v>
      </c>
      <c r="B194" s="14" t="s">
        <v>38</v>
      </c>
      <c r="C194" s="14" t="s">
        <v>40</v>
      </c>
      <c r="D194" s="14" t="s">
        <v>41</v>
      </c>
      <c r="E194" s="14" t="s">
        <v>42</v>
      </c>
      <c r="F194" s="14" t="s">
        <v>43</v>
      </c>
      <c r="G194" s="14" t="s">
        <v>44</v>
      </c>
      <c r="H194" s="14" t="s">
        <v>45</v>
      </c>
      <c r="I194" s="14" t="s">
        <v>46</v>
      </c>
      <c r="J194" s="14" t="s">
        <v>47</v>
      </c>
      <c r="K194" s="14" t="s">
        <v>48</v>
      </c>
      <c r="L194" s="14" t="s">
        <v>49</v>
      </c>
      <c r="M194" s="14" t="s">
        <v>50</v>
      </c>
      <c r="N194" s="14" t="s">
        <v>82</v>
      </c>
      <c r="O194" s="3" t="s">
        <v>83</v>
      </c>
    </row>
    <row r="195" spans="1:15" ht="12.75">
      <c r="A195" s="4" t="s">
        <v>12</v>
      </c>
      <c r="B195" s="15">
        <f>+Jan_woD!$G18</f>
        <v>0</v>
      </c>
      <c r="C195" s="15">
        <f>+Feb_woD!$G18</f>
        <v>0</v>
      </c>
      <c r="D195" s="15">
        <f>+Mar_woD!$G18</f>
        <v>0</v>
      </c>
      <c r="E195" s="15">
        <f>+Apr_woD!$G18</f>
        <v>0</v>
      </c>
      <c r="F195" s="15">
        <f>+May_woD!$G18</f>
        <v>0</v>
      </c>
      <c r="G195" s="15">
        <f>+Jun_woD!$G18</f>
        <v>0</v>
      </c>
      <c r="H195" s="15">
        <f>+Jul_woD!$G18</f>
        <v>0</v>
      </c>
      <c r="I195" s="15">
        <f>+Aug_woD!$G18</f>
        <v>0</v>
      </c>
      <c r="J195" s="15">
        <f>+Sep_woD!$G18</f>
        <v>0</v>
      </c>
      <c r="K195" s="15">
        <f>+Oct_woD!$G18</f>
        <v>0</v>
      </c>
      <c r="L195" s="15">
        <f>+Nov_woD!$G18</f>
        <v>0</v>
      </c>
      <c r="M195" s="15">
        <f>+Dec_woD!$G18</f>
        <v>0</v>
      </c>
      <c r="N195" s="17">
        <f>SUM(B195:M195)</f>
        <v>0</v>
      </c>
      <c r="O195" s="17">
        <f>IF(N195=0,0,N195/COUNTIF(B195:M195,"&gt;0"))</f>
        <v>0</v>
      </c>
    </row>
    <row r="196" spans="1:15" ht="12.75">
      <c r="A196" s="4" t="s">
        <v>97</v>
      </c>
      <c r="B196" s="15">
        <f>+Jan_woD!$H18</f>
        <v>0</v>
      </c>
      <c r="C196" s="15">
        <f>+Feb_woD!$H18</f>
        <v>0</v>
      </c>
      <c r="D196" s="15">
        <f>+Mar_woD!$H18</f>
        <v>0</v>
      </c>
      <c r="E196" s="15">
        <f>+Apr_woD!$H18</f>
        <v>0</v>
      </c>
      <c r="F196" s="15">
        <f>+May_woD!$H18</f>
        <v>0</v>
      </c>
      <c r="G196" s="15">
        <f>+Jun_woD!$H18</f>
        <v>0</v>
      </c>
      <c r="H196" s="15">
        <f>+Jul_woD!$H18</f>
        <v>0</v>
      </c>
      <c r="I196" s="15">
        <f>+Aug_woD!$H18</f>
        <v>0</v>
      </c>
      <c r="J196" s="15">
        <f>+Sep_woD!$H18</f>
        <v>0</v>
      </c>
      <c r="K196" s="15">
        <f>+Oct_woD!$H18</f>
        <v>0</v>
      </c>
      <c r="L196" s="15">
        <f>+Nov_woD!$H18</f>
        <v>0</v>
      </c>
      <c r="M196" s="15">
        <f>+Dec_woD!$H18</f>
        <v>0</v>
      </c>
      <c r="N196" s="17">
        <f>SUM(B196:M196)</f>
        <v>0</v>
      </c>
      <c r="O196" s="17">
        <f>IF(N196=0,0,N196/COUNTIF(B196:M196,"&gt;0"))</f>
        <v>0</v>
      </c>
    </row>
    <row r="197" spans="1:15" ht="12.75">
      <c r="A197" s="4" t="s">
        <v>14</v>
      </c>
      <c r="B197" s="15">
        <f>+Jan_woD!$I18</f>
        <v>0</v>
      </c>
      <c r="C197" s="15">
        <f>+Feb_woD!$I18</f>
        <v>0</v>
      </c>
      <c r="D197" s="15">
        <f>+Mar_woD!$I18</f>
        <v>0</v>
      </c>
      <c r="E197" s="15">
        <f>+Apr_woD!$I18</f>
        <v>0</v>
      </c>
      <c r="F197" s="15">
        <f>+May_woD!$I18</f>
        <v>0</v>
      </c>
      <c r="G197" s="15">
        <f>+Jun_woD!$I18</f>
        <v>0</v>
      </c>
      <c r="H197" s="15">
        <f>+Jul_woD!$I18</f>
        <v>0</v>
      </c>
      <c r="I197" s="15">
        <f>+Aug_woD!$I18</f>
        <v>0</v>
      </c>
      <c r="J197" s="15">
        <f>+Sep_woD!$I18</f>
        <v>0</v>
      </c>
      <c r="K197" s="15">
        <f>+Oct_woD!$I18</f>
        <v>0</v>
      </c>
      <c r="L197" s="15">
        <f>+Nov_woD!$I18</f>
        <v>0</v>
      </c>
      <c r="M197" s="15">
        <f>+Dec_woD!$I18</f>
        <v>0</v>
      </c>
      <c r="N197" s="17">
        <f>SUM(B197:M197)</f>
        <v>0</v>
      </c>
      <c r="O197" s="17">
        <f>IF(N197=0,0,N197/COUNTIF(B197:M197,"&gt;0"))</f>
        <v>0</v>
      </c>
    </row>
    <row r="198" spans="1:15" ht="12.75">
      <c r="A198" s="2" t="s">
        <v>52</v>
      </c>
      <c r="B198" s="17">
        <f aca="true" t="shared" si="42" ref="B198:M198">SUM(B195:B197)</f>
        <v>0</v>
      </c>
      <c r="C198" s="17">
        <f t="shared" si="42"/>
        <v>0</v>
      </c>
      <c r="D198" s="17">
        <f t="shared" si="42"/>
        <v>0</v>
      </c>
      <c r="E198" s="17">
        <f t="shared" si="42"/>
        <v>0</v>
      </c>
      <c r="F198" s="17">
        <f t="shared" si="42"/>
        <v>0</v>
      </c>
      <c r="G198" s="17">
        <f t="shared" si="42"/>
        <v>0</v>
      </c>
      <c r="H198" s="17">
        <f t="shared" si="42"/>
        <v>0</v>
      </c>
      <c r="I198" s="17">
        <f t="shared" si="42"/>
        <v>0</v>
      </c>
      <c r="J198" s="17">
        <f t="shared" si="42"/>
        <v>0</v>
      </c>
      <c r="K198" s="17">
        <f t="shared" si="42"/>
        <v>0</v>
      </c>
      <c r="L198" s="17">
        <f t="shared" si="42"/>
        <v>0</v>
      </c>
      <c r="M198" s="17">
        <f t="shared" si="42"/>
        <v>0</v>
      </c>
      <c r="N198" s="17">
        <f>SUM(B198:M198)</f>
        <v>0</v>
      </c>
      <c r="O198" s="17">
        <f>IF(N198=0,0,N198/COUNTIF(B198:M198,"&gt;0"))</f>
        <v>0</v>
      </c>
    </row>
    <row r="199" spans="1:13" ht="12.75">
      <c r="A199" s="29" t="s">
        <v>85</v>
      </c>
      <c r="B199" s="30">
        <f aca="true" t="shared" si="43" ref="B199:M199">+$O$18</f>
        <v>0</v>
      </c>
      <c r="C199" s="30">
        <f t="shared" si="43"/>
        <v>0</v>
      </c>
      <c r="D199" s="30">
        <f t="shared" si="43"/>
        <v>0</v>
      </c>
      <c r="E199" s="30">
        <f t="shared" si="43"/>
        <v>0</v>
      </c>
      <c r="F199" s="30">
        <f t="shared" si="43"/>
        <v>0</v>
      </c>
      <c r="G199" s="30">
        <f t="shared" si="43"/>
        <v>0</v>
      </c>
      <c r="H199" s="30">
        <f t="shared" si="43"/>
        <v>0</v>
      </c>
      <c r="I199" s="30">
        <f t="shared" si="43"/>
        <v>0</v>
      </c>
      <c r="J199" s="30">
        <f t="shared" si="43"/>
        <v>0</v>
      </c>
      <c r="K199" s="30">
        <f t="shared" si="43"/>
        <v>0</v>
      </c>
      <c r="L199" s="30">
        <f t="shared" si="43"/>
        <v>0</v>
      </c>
      <c r="M199" s="30">
        <f t="shared" si="43"/>
        <v>0</v>
      </c>
    </row>
    <row r="200" spans="1:15" ht="12.75">
      <c r="A200" s="2" t="s">
        <v>86</v>
      </c>
      <c r="B200" s="31" t="s">
        <v>87</v>
      </c>
      <c r="C200" s="31" t="s">
        <v>87</v>
      </c>
      <c r="D200" s="31" t="s">
        <v>87</v>
      </c>
      <c r="E200" s="31" t="s">
        <v>87</v>
      </c>
      <c r="F200" s="31" t="s">
        <v>87</v>
      </c>
      <c r="G200" s="31" t="s">
        <v>87</v>
      </c>
      <c r="H200" s="31" t="s">
        <v>87</v>
      </c>
      <c r="I200" s="31" t="s">
        <v>87</v>
      </c>
      <c r="J200" s="31" t="s">
        <v>87</v>
      </c>
      <c r="K200" s="31" t="s">
        <v>87</v>
      </c>
      <c r="L200" s="31" t="s">
        <v>87</v>
      </c>
      <c r="M200" s="31" t="s">
        <v>87</v>
      </c>
      <c r="N200" s="4"/>
      <c r="O200" s="31" t="s">
        <v>87</v>
      </c>
    </row>
    <row r="201" spans="1:15" ht="12.75">
      <c r="A201" s="4" t="s">
        <v>12</v>
      </c>
      <c r="B201" s="18">
        <f aca="true" t="shared" si="44" ref="B201:M201">IF(B$198=0,0,(B195/B$198)*100)</f>
        <v>0</v>
      </c>
      <c r="C201" s="18">
        <f t="shared" si="44"/>
        <v>0</v>
      </c>
      <c r="D201" s="18">
        <f t="shared" si="44"/>
        <v>0</v>
      </c>
      <c r="E201" s="18">
        <f t="shared" si="44"/>
        <v>0</v>
      </c>
      <c r="F201" s="18">
        <f t="shared" si="44"/>
        <v>0</v>
      </c>
      <c r="G201" s="18">
        <f t="shared" si="44"/>
        <v>0</v>
      </c>
      <c r="H201" s="18">
        <f t="shared" si="44"/>
        <v>0</v>
      </c>
      <c r="I201" s="18">
        <f t="shared" si="44"/>
        <v>0</v>
      </c>
      <c r="J201" s="18">
        <f t="shared" si="44"/>
        <v>0</v>
      </c>
      <c r="K201" s="18">
        <f t="shared" si="44"/>
        <v>0</v>
      </c>
      <c r="L201" s="18">
        <f t="shared" si="44"/>
        <v>0</v>
      </c>
      <c r="M201" s="18">
        <f t="shared" si="44"/>
        <v>0</v>
      </c>
      <c r="N201" s="16"/>
      <c r="O201" s="16">
        <f>IF(N$198=0,0,(N195/N$198)*100)</f>
        <v>0</v>
      </c>
    </row>
    <row r="202" spans="1:15" ht="12.75">
      <c r="A202" s="4" t="s">
        <v>97</v>
      </c>
      <c r="B202" s="18">
        <f aca="true" t="shared" si="45" ref="B202:M202">IF(B$198=0,0,(B196/B$198)*100)</f>
        <v>0</v>
      </c>
      <c r="C202" s="18">
        <f t="shared" si="45"/>
        <v>0</v>
      </c>
      <c r="D202" s="18">
        <f t="shared" si="45"/>
        <v>0</v>
      </c>
      <c r="E202" s="18">
        <f t="shared" si="45"/>
        <v>0</v>
      </c>
      <c r="F202" s="18">
        <f t="shared" si="45"/>
        <v>0</v>
      </c>
      <c r="G202" s="18">
        <f t="shared" si="45"/>
        <v>0</v>
      </c>
      <c r="H202" s="18">
        <f t="shared" si="45"/>
        <v>0</v>
      </c>
      <c r="I202" s="18">
        <f t="shared" si="45"/>
        <v>0</v>
      </c>
      <c r="J202" s="18">
        <f t="shared" si="45"/>
        <v>0</v>
      </c>
      <c r="K202" s="18">
        <f t="shared" si="45"/>
        <v>0</v>
      </c>
      <c r="L202" s="18">
        <f t="shared" si="45"/>
        <v>0</v>
      </c>
      <c r="M202" s="18">
        <f t="shared" si="45"/>
        <v>0</v>
      </c>
      <c r="N202" s="16"/>
      <c r="O202" s="16">
        <f>IF(N$198=0,0,(N196/N$198)*100)</f>
        <v>0</v>
      </c>
    </row>
    <row r="203" spans="1:15" ht="12.75">
      <c r="A203" s="4" t="s">
        <v>14</v>
      </c>
      <c r="B203" s="18">
        <f aca="true" t="shared" si="46" ref="B203:M203">IF(B$198=0,0,(B197/B$198)*100)</f>
        <v>0</v>
      </c>
      <c r="C203" s="18">
        <f t="shared" si="46"/>
        <v>0</v>
      </c>
      <c r="D203" s="18">
        <f t="shared" si="46"/>
        <v>0</v>
      </c>
      <c r="E203" s="18">
        <f t="shared" si="46"/>
        <v>0</v>
      </c>
      <c r="F203" s="18">
        <f t="shared" si="46"/>
        <v>0</v>
      </c>
      <c r="G203" s="18">
        <f t="shared" si="46"/>
        <v>0</v>
      </c>
      <c r="H203" s="18">
        <f t="shared" si="46"/>
        <v>0</v>
      </c>
      <c r="I203" s="18">
        <f t="shared" si="46"/>
        <v>0</v>
      </c>
      <c r="J203" s="18">
        <f t="shared" si="46"/>
        <v>0</v>
      </c>
      <c r="K203" s="18">
        <f t="shared" si="46"/>
        <v>0</v>
      </c>
      <c r="L203" s="18">
        <f t="shared" si="46"/>
        <v>0</v>
      </c>
      <c r="M203" s="18">
        <f t="shared" si="46"/>
        <v>0</v>
      </c>
      <c r="N203" s="16"/>
      <c r="O203" s="16">
        <f>IF(N$198=0,0,(N197/N$198)*100)</f>
        <v>0</v>
      </c>
    </row>
    <row r="204" spans="1:15" ht="12.75">
      <c r="A204" s="4"/>
      <c r="B204" s="16">
        <f aca="true" t="shared" si="47" ref="B204:M204">IF(B198=0,0,100)</f>
        <v>0</v>
      </c>
      <c r="C204" s="16">
        <f t="shared" si="47"/>
        <v>0</v>
      </c>
      <c r="D204" s="16">
        <f t="shared" si="47"/>
        <v>0</v>
      </c>
      <c r="E204" s="16">
        <f t="shared" si="47"/>
        <v>0</v>
      </c>
      <c r="F204" s="16">
        <f t="shared" si="47"/>
        <v>0</v>
      </c>
      <c r="G204" s="16">
        <f t="shared" si="47"/>
        <v>0</v>
      </c>
      <c r="H204" s="16">
        <f t="shared" si="47"/>
        <v>0</v>
      </c>
      <c r="I204" s="16">
        <f t="shared" si="47"/>
        <v>0</v>
      </c>
      <c r="J204" s="16">
        <f t="shared" si="47"/>
        <v>0</v>
      </c>
      <c r="K204" s="16">
        <f t="shared" si="47"/>
        <v>0</v>
      </c>
      <c r="L204" s="16">
        <f t="shared" si="47"/>
        <v>0</v>
      </c>
      <c r="M204" s="16">
        <f t="shared" si="47"/>
        <v>0</v>
      </c>
      <c r="N204" s="32"/>
      <c r="O204" s="16">
        <f>IF(N198=0,0,100)</f>
        <v>0</v>
      </c>
    </row>
  </sheetData>
  <printOptions/>
  <pageMargins left="0.75" right="0.75" top="1" bottom="1" header="0.5" footer="0.5"/>
  <pageSetup horizontalDpi="1200" verticalDpi="1200" orientation="portrait" scale="85" r:id="rId2"/>
  <headerFooter alignWithMargins="0">
    <oddFooter>&amp;C&amp;"Arial,Bold"e-WorkOrders Plus
Copyright © 2002, KRES Consulting, http://www.kresconsulting.com</oddFooter>
  </headerFooter>
  <rowBreaks count="4" manualBreakCount="4">
    <brk id="55" max="255" man="1"/>
    <brk id="110" max="255" man="1"/>
    <brk id="151" max="255" man="1"/>
    <brk id="18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1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raw_wo!C64&amp;", "&amp;raw_wo!$C$7</f>
        <v>May,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+raw_wo!C67</f>
        <v>0</v>
      </c>
      <c r="C7" s="18">
        <f>IF($B$18=0,0,(B7/$B$18)*100)</f>
        <v>0</v>
      </c>
      <c r="D7" s="17">
        <f>+raw_wo!D67</f>
        <v>0</v>
      </c>
      <c r="E7" s="17">
        <f aca="true" t="shared" si="0" ref="E7:E17">+B7-D7</f>
        <v>0</v>
      </c>
      <c r="F7" s="15">
        <f>+raw_wo!E67</f>
        <v>0</v>
      </c>
      <c r="G7" s="17">
        <f>+raw_wo!F67</f>
        <v>0</v>
      </c>
      <c r="H7" s="17">
        <f>+raw_wo!G67</f>
        <v>0</v>
      </c>
      <c r="I7" s="17">
        <f>+raw_wo!H67</f>
        <v>0</v>
      </c>
      <c r="J7" s="15">
        <f>+raw_wo!I67</f>
        <v>0</v>
      </c>
      <c r="K7" s="15">
        <f>+raw_wo!J67</f>
        <v>0</v>
      </c>
      <c r="L7" s="15">
        <f>+raw_wo!K67</f>
        <v>0</v>
      </c>
      <c r="M7" s="17">
        <f>+raw_wo!L67</f>
        <v>0</v>
      </c>
      <c r="N7" s="15">
        <f>+raw_wo!M67</f>
        <v>0</v>
      </c>
      <c r="O7" s="18">
        <f aca="true" t="shared" si="1" ref="O7:O18">IF(B7=0,0,(N7/B7)*100)</f>
        <v>0</v>
      </c>
      <c r="P7" s="16">
        <f>+raw_wo!O67/60</f>
        <v>0</v>
      </c>
      <c r="Q7" s="16">
        <f aca="true" t="shared" si="2" ref="Q7:Q17">IF($P$18=0,0,(P7/$P$18)*100)</f>
        <v>0</v>
      </c>
      <c r="R7" s="17">
        <f>IF(B7=0,0,raw_wo!O67/B7)</f>
        <v>0</v>
      </c>
      <c r="S7" s="17">
        <f>IF(B7=0,0,raw_wo!N67/B7)</f>
        <v>0</v>
      </c>
    </row>
    <row r="8" spans="1:19" ht="12.75">
      <c r="A8" s="4" t="str">
        <f>+Lookup!B17</f>
        <v>Lighting</v>
      </c>
      <c r="B8" s="15">
        <f>+raw_wo!C68</f>
        <v>0</v>
      </c>
      <c r="C8" s="18">
        <f aca="true" t="shared" si="3" ref="C8:C17">IF($B$18=0,0,(B8/$B$18)*100)</f>
        <v>0</v>
      </c>
      <c r="D8" s="17">
        <f>+raw_wo!D68</f>
        <v>0</v>
      </c>
      <c r="E8" s="17">
        <f t="shared" si="0"/>
        <v>0</v>
      </c>
      <c r="F8" s="15">
        <f>+raw_wo!E68</f>
        <v>0</v>
      </c>
      <c r="G8" s="17">
        <f>+raw_wo!F68</f>
        <v>0</v>
      </c>
      <c r="H8" s="17">
        <f>+raw_wo!G68</f>
        <v>0</v>
      </c>
      <c r="I8" s="17">
        <f>+raw_wo!H68</f>
        <v>0</v>
      </c>
      <c r="J8" s="15">
        <f>+raw_wo!I68</f>
        <v>0</v>
      </c>
      <c r="K8" s="15">
        <f>+raw_wo!J68</f>
        <v>0</v>
      </c>
      <c r="L8" s="15">
        <f>+raw_wo!K68</f>
        <v>0</v>
      </c>
      <c r="M8" s="17">
        <f>+raw_wo!L68</f>
        <v>0</v>
      </c>
      <c r="N8" s="15">
        <f>+raw_wo!M68</f>
        <v>0</v>
      </c>
      <c r="O8" s="18">
        <f t="shared" si="1"/>
        <v>0</v>
      </c>
      <c r="P8" s="16">
        <f>+raw_wo!O68/60</f>
        <v>0</v>
      </c>
      <c r="Q8" s="16">
        <f t="shared" si="2"/>
        <v>0</v>
      </c>
      <c r="R8" s="17">
        <f>IF(B8=0,0,raw_wo!O68/B8)</f>
        <v>0</v>
      </c>
      <c r="S8" s="17">
        <f>IF(B8=0,0,raw_wo!N68/B8)</f>
        <v>0</v>
      </c>
    </row>
    <row r="9" spans="1:19" ht="12.75">
      <c r="A9" s="4" t="str">
        <f>+Lookup!B18</f>
        <v>Janitorial</v>
      </c>
      <c r="B9" s="15">
        <f>+raw_wo!C69</f>
        <v>0</v>
      </c>
      <c r="C9" s="18">
        <f t="shared" si="3"/>
        <v>0</v>
      </c>
      <c r="D9" s="17">
        <f>+raw_wo!D69</f>
        <v>0</v>
      </c>
      <c r="E9" s="17">
        <f t="shared" si="0"/>
        <v>0</v>
      </c>
      <c r="F9" s="15">
        <f>+raw_wo!E69</f>
        <v>0</v>
      </c>
      <c r="G9" s="17">
        <f>+raw_wo!F69</f>
        <v>0</v>
      </c>
      <c r="H9" s="17">
        <f>+raw_wo!G69</f>
        <v>0</v>
      </c>
      <c r="I9" s="17">
        <f>+raw_wo!H69</f>
        <v>0</v>
      </c>
      <c r="J9" s="15">
        <f>+raw_wo!I69</f>
        <v>0</v>
      </c>
      <c r="K9" s="15">
        <f>+raw_wo!J69</f>
        <v>0</v>
      </c>
      <c r="L9" s="15">
        <f>+raw_wo!K69</f>
        <v>0</v>
      </c>
      <c r="M9" s="17">
        <f>+raw_wo!L69</f>
        <v>0</v>
      </c>
      <c r="N9" s="15">
        <f>+raw_wo!M69</f>
        <v>0</v>
      </c>
      <c r="O9" s="18">
        <f t="shared" si="1"/>
        <v>0</v>
      </c>
      <c r="P9" s="16">
        <f>+raw_wo!O69/60</f>
        <v>0</v>
      </c>
      <c r="Q9" s="16">
        <f t="shared" si="2"/>
        <v>0</v>
      </c>
      <c r="R9" s="17">
        <f>IF(B9=0,0,raw_wo!O69/B9)</f>
        <v>0</v>
      </c>
      <c r="S9" s="17">
        <f>IF(B9=0,0,raw_wo!N69/B9)</f>
        <v>0</v>
      </c>
    </row>
    <row r="10" spans="1:19" ht="12.75">
      <c r="A10" s="4" t="str">
        <f>+Lookup!B19</f>
        <v>Electrical</v>
      </c>
      <c r="B10" s="15">
        <f>+raw_wo!C70</f>
        <v>0</v>
      </c>
      <c r="C10" s="18">
        <f t="shared" si="3"/>
        <v>0</v>
      </c>
      <c r="D10" s="17">
        <f>+raw_wo!D70</f>
        <v>0</v>
      </c>
      <c r="E10" s="17">
        <f t="shared" si="0"/>
        <v>0</v>
      </c>
      <c r="F10" s="15">
        <f>+raw_wo!E70</f>
        <v>0</v>
      </c>
      <c r="G10" s="17">
        <f>+raw_wo!F70</f>
        <v>0</v>
      </c>
      <c r="H10" s="17">
        <f>+raw_wo!G70</f>
        <v>0</v>
      </c>
      <c r="I10" s="17">
        <f>+raw_wo!H70</f>
        <v>0</v>
      </c>
      <c r="J10" s="15">
        <f>+raw_wo!I70</f>
        <v>0</v>
      </c>
      <c r="K10" s="15">
        <f>+raw_wo!J70</f>
        <v>0</v>
      </c>
      <c r="L10" s="15">
        <f>+raw_wo!K70</f>
        <v>0</v>
      </c>
      <c r="M10" s="17">
        <f>+raw_wo!L70</f>
        <v>0</v>
      </c>
      <c r="N10" s="15">
        <f>+raw_wo!M70</f>
        <v>0</v>
      </c>
      <c r="O10" s="18">
        <f t="shared" si="1"/>
        <v>0</v>
      </c>
      <c r="P10" s="16">
        <f>+raw_wo!O70/60</f>
        <v>0</v>
      </c>
      <c r="Q10" s="16">
        <f t="shared" si="2"/>
        <v>0</v>
      </c>
      <c r="R10" s="17">
        <f>IF(B10=0,0,raw_wo!O70/B10)</f>
        <v>0</v>
      </c>
      <c r="S10" s="17">
        <f>IF(B10=0,0,raw_wo!N70/B10)</f>
        <v>0</v>
      </c>
    </row>
    <row r="11" spans="1:19" ht="12.75">
      <c r="A11" s="4" t="str">
        <f>+Lookup!B20</f>
        <v>Plumbing</v>
      </c>
      <c r="B11" s="15">
        <f>+raw_wo!C71</f>
        <v>0</v>
      </c>
      <c r="C11" s="18">
        <f t="shared" si="3"/>
        <v>0</v>
      </c>
      <c r="D11" s="17">
        <f>+raw_wo!D71</f>
        <v>0</v>
      </c>
      <c r="E11" s="17">
        <f t="shared" si="0"/>
        <v>0</v>
      </c>
      <c r="F11" s="15">
        <f>+raw_wo!E71</f>
        <v>0</v>
      </c>
      <c r="G11" s="17">
        <f>+raw_wo!F71</f>
        <v>0</v>
      </c>
      <c r="H11" s="17">
        <f>+raw_wo!G71</f>
        <v>0</v>
      </c>
      <c r="I11" s="17">
        <f>+raw_wo!H71</f>
        <v>0</v>
      </c>
      <c r="J11" s="15">
        <f>+raw_wo!I71</f>
        <v>0</v>
      </c>
      <c r="K11" s="15">
        <f>+raw_wo!J71</f>
        <v>0</v>
      </c>
      <c r="L11" s="15">
        <f>+raw_wo!K71</f>
        <v>0</v>
      </c>
      <c r="M11" s="17">
        <f>+raw_wo!L71</f>
        <v>0</v>
      </c>
      <c r="N11" s="15">
        <f>+raw_wo!M71</f>
        <v>0</v>
      </c>
      <c r="O11" s="18">
        <f t="shared" si="1"/>
        <v>0</v>
      </c>
      <c r="P11" s="16">
        <f>+raw_wo!O71/60</f>
        <v>0</v>
      </c>
      <c r="Q11" s="16">
        <f t="shared" si="2"/>
        <v>0</v>
      </c>
      <c r="R11" s="17">
        <f>IF(B11=0,0,raw_wo!O71/B11)</f>
        <v>0</v>
      </c>
      <c r="S11" s="17">
        <f>IF(B11=0,0,raw_wo!N71/B11)</f>
        <v>0</v>
      </c>
    </row>
    <row r="12" spans="1:19" ht="12.75">
      <c r="A12" s="4" t="str">
        <f>+Lookup!B21</f>
        <v>Doors/Keys/Locks</v>
      </c>
      <c r="B12" s="15">
        <f>+raw_wo!C72</f>
        <v>0</v>
      </c>
      <c r="C12" s="18">
        <f t="shared" si="3"/>
        <v>0</v>
      </c>
      <c r="D12" s="17">
        <f>+raw_wo!D72</f>
        <v>0</v>
      </c>
      <c r="E12" s="17">
        <f t="shared" si="0"/>
        <v>0</v>
      </c>
      <c r="F12" s="15">
        <f>+raw_wo!E72</f>
        <v>0</v>
      </c>
      <c r="G12" s="17">
        <f>+raw_wo!F72</f>
        <v>0</v>
      </c>
      <c r="H12" s="17">
        <f>+raw_wo!G72</f>
        <v>0</v>
      </c>
      <c r="I12" s="17">
        <f>+raw_wo!H72</f>
        <v>0</v>
      </c>
      <c r="J12" s="15">
        <f>+raw_wo!I72</f>
        <v>0</v>
      </c>
      <c r="K12" s="15">
        <f>+raw_wo!J72</f>
        <v>0</v>
      </c>
      <c r="L12" s="15">
        <f>+raw_wo!K72</f>
        <v>0</v>
      </c>
      <c r="M12" s="17">
        <f>+raw_wo!L72</f>
        <v>0</v>
      </c>
      <c r="N12" s="15">
        <f>+raw_wo!M72</f>
        <v>0</v>
      </c>
      <c r="O12" s="18">
        <f t="shared" si="1"/>
        <v>0</v>
      </c>
      <c r="P12" s="16">
        <f>+raw_wo!O72/60</f>
        <v>0</v>
      </c>
      <c r="Q12" s="16">
        <f t="shared" si="2"/>
        <v>0</v>
      </c>
      <c r="R12" s="17">
        <f>IF(B12=0,0,raw_wo!O72/B12)</f>
        <v>0</v>
      </c>
      <c r="S12" s="17">
        <f>IF(B12=0,0,raw_wo!N72/B12)</f>
        <v>0</v>
      </c>
    </row>
    <row r="13" spans="1:19" ht="12.75">
      <c r="A13" s="4" t="str">
        <f>+Lookup!B22</f>
        <v>Conveyance</v>
      </c>
      <c r="B13" s="15">
        <f>+raw_wo!C73</f>
        <v>0</v>
      </c>
      <c r="C13" s="18">
        <f t="shared" si="3"/>
        <v>0</v>
      </c>
      <c r="D13" s="17">
        <f>+raw_wo!D73</f>
        <v>0</v>
      </c>
      <c r="E13" s="17">
        <f t="shared" si="0"/>
        <v>0</v>
      </c>
      <c r="F13" s="15">
        <f>+raw_wo!E73</f>
        <v>0</v>
      </c>
      <c r="G13" s="17">
        <f>+raw_wo!F73</f>
        <v>0</v>
      </c>
      <c r="H13" s="17">
        <f>+raw_wo!G73</f>
        <v>0</v>
      </c>
      <c r="I13" s="17">
        <f>+raw_wo!H73</f>
        <v>0</v>
      </c>
      <c r="J13" s="15">
        <f>+raw_wo!I73</f>
        <v>0</v>
      </c>
      <c r="K13" s="15">
        <f>+raw_wo!J73</f>
        <v>0</v>
      </c>
      <c r="L13" s="15">
        <f>+raw_wo!K73</f>
        <v>0</v>
      </c>
      <c r="M13" s="17">
        <f>+raw_wo!L73</f>
        <v>0</v>
      </c>
      <c r="N13" s="15">
        <f>+raw_wo!M73</f>
        <v>0</v>
      </c>
      <c r="O13" s="18">
        <f t="shared" si="1"/>
        <v>0</v>
      </c>
      <c r="P13" s="16">
        <f>+raw_wo!O73/60</f>
        <v>0</v>
      </c>
      <c r="Q13" s="16">
        <f t="shared" si="2"/>
        <v>0</v>
      </c>
      <c r="R13" s="17">
        <f>IF(B13=0,0,raw_wo!O73/B13)</f>
        <v>0</v>
      </c>
      <c r="S13" s="17">
        <f>IF(B13=0,0,raw_wo!N73/B13)</f>
        <v>0</v>
      </c>
    </row>
    <row r="14" spans="1:19" ht="12.75">
      <c r="A14" s="4" t="str">
        <f>+Lookup!B23</f>
        <v>Safety/Security</v>
      </c>
      <c r="B14" s="15">
        <f>+raw_wo!C74</f>
        <v>0</v>
      </c>
      <c r="C14" s="18">
        <f t="shared" si="3"/>
        <v>0</v>
      </c>
      <c r="D14" s="17">
        <f>+raw_wo!D74</f>
        <v>0</v>
      </c>
      <c r="E14" s="17">
        <f t="shared" si="0"/>
        <v>0</v>
      </c>
      <c r="F14" s="15">
        <f>+raw_wo!E74</f>
        <v>0</v>
      </c>
      <c r="G14" s="17">
        <f>+raw_wo!F74</f>
        <v>0</v>
      </c>
      <c r="H14" s="17">
        <f>+raw_wo!G74</f>
        <v>0</v>
      </c>
      <c r="I14" s="17">
        <f>+raw_wo!H74</f>
        <v>0</v>
      </c>
      <c r="J14" s="15">
        <f>+raw_wo!I74</f>
        <v>0</v>
      </c>
      <c r="K14" s="15">
        <f>+raw_wo!J74</f>
        <v>0</v>
      </c>
      <c r="L14" s="15">
        <f>+raw_wo!K74</f>
        <v>0</v>
      </c>
      <c r="M14" s="17">
        <f>+raw_wo!L74</f>
        <v>0</v>
      </c>
      <c r="N14" s="15">
        <f>+raw_wo!M74</f>
        <v>0</v>
      </c>
      <c r="O14" s="18">
        <f t="shared" si="1"/>
        <v>0</v>
      </c>
      <c r="P14" s="16">
        <f>+raw_wo!O74/60</f>
        <v>0</v>
      </c>
      <c r="Q14" s="16">
        <f t="shared" si="2"/>
        <v>0</v>
      </c>
      <c r="R14" s="17">
        <f>IF(B14=0,0,raw_wo!O74/B14)</f>
        <v>0</v>
      </c>
      <c r="S14" s="17">
        <f>IF(B14=0,0,raw_wo!N74/B14)</f>
        <v>0</v>
      </c>
    </row>
    <row r="15" spans="1:19" ht="12.75">
      <c r="A15" s="4" t="str">
        <f>+Lookup!B24</f>
        <v>Interior</v>
      </c>
      <c r="B15" s="15">
        <f>+raw_wo!C75</f>
        <v>0</v>
      </c>
      <c r="C15" s="18">
        <f t="shared" si="3"/>
        <v>0</v>
      </c>
      <c r="D15" s="17">
        <f>+raw_wo!D75</f>
        <v>0</v>
      </c>
      <c r="E15" s="17">
        <f t="shared" si="0"/>
        <v>0</v>
      </c>
      <c r="F15" s="15">
        <f>+raw_wo!E75</f>
        <v>0</v>
      </c>
      <c r="G15" s="17">
        <f>+raw_wo!F75</f>
        <v>0</v>
      </c>
      <c r="H15" s="17">
        <f>+raw_wo!G75</f>
        <v>0</v>
      </c>
      <c r="I15" s="17">
        <f>+raw_wo!H75</f>
        <v>0</v>
      </c>
      <c r="J15" s="15">
        <f>+raw_wo!I75</f>
        <v>0</v>
      </c>
      <c r="K15" s="15">
        <f>+raw_wo!J75</f>
        <v>0</v>
      </c>
      <c r="L15" s="15">
        <f>+raw_wo!K75</f>
        <v>0</v>
      </c>
      <c r="M15" s="17">
        <f>+raw_wo!L75</f>
        <v>0</v>
      </c>
      <c r="N15" s="15">
        <f>+raw_wo!M75</f>
        <v>0</v>
      </c>
      <c r="O15" s="18">
        <f t="shared" si="1"/>
        <v>0</v>
      </c>
      <c r="P15" s="16">
        <f>+raw_wo!O75/60</f>
        <v>0</v>
      </c>
      <c r="Q15" s="16">
        <f t="shared" si="2"/>
        <v>0</v>
      </c>
      <c r="R15" s="17">
        <f>IF(B15=0,0,raw_wo!O75/B15)</f>
        <v>0</v>
      </c>
      <c r="S15" s="17">
        <f>IF(B15=0,0,raw_wo!N75/B15)</f>
        <v>0</v>
      </c>
    </row>
    <row r="16" spans="1:19" ht="12.75">
      <c r="A16" s="4" t="str">
        <f>+Lookup!B25</f>
        <v>Exterior</v>
      </c>
      <c r="B16" s="15">
        <f>+raw_wo!C76</f>
        <v>0</v>
      </c>
      <c r="C16" s="18">
        <f t="shared" si="3"/>
        <v>0</v>
      </c>
      <c r="D16" s="17">
        <f>+raw_wo!D76</f>
        <v>0</v>
      </c>
      <c r="E16" s="17">
        <f t="shared" si="0"/>
        <v>0</v>
      </c>
      <c r="F16" s="15">
        <f>+raw_wo!E76</f>
        <v>0</v>
      </c>
      <c r="G16" s="17">
        <f>+raw_wo!F76</f>
        <v>0</v>
      </c>
      <c r="H16" s="17">
        <f>+raw_wo!G76</f>
        <v>0</v>
      </c>
      <c r="I16" s="17">
        <f>+raw_wo!H76</f>
        <v>0</v>
      </c>
      <c r="J16" s="15">
        <f>+raw_wo!I76</f>
        <v>0</v>
      </c>
      <c r="K16" s="15">
        <f>+raw_wo!J76</f>
        <v>0</v>
      </c>
      <c r="L16" s="15">
        <f>+raw_wo!K76</f>
        <v>0</v>
      </c>
      <c r="M16" s="17">
        <f>+raw_wo!L76</f>
        <v>0</v>
      </c>
      <c r="N16" s="15">
        <f>+raw_wo!M76</f>
        <v>0</v>
      </c>
      <c r="O16" s="18">
        <f t="shared" si="1"/>
        <v>0</v>
      </c>
      <c r="P16" s="16">
        <f>+raw_wo!O76/60</f>
        <v>0</v>
      </c>
      <c r="Q16" s="16">
        <f t="shared" si="2"/>
        <v>0</v>
      </c>
      <c r="R16" s="17">
        <f>IF(B16=0,0,raw_wo!O76/B16)</f>
        <v>0</v>
      </c>
      <c r="S16" s="17">
        <f>IF(B16=0,0,raw_wo!N76/B16)</f>
        <v>0</v>
      </c>
    </row>
    <row r="17" spans="1:19" ht="12.75">
      <c r="A17" s="4" t="str">
        <f>+Lookup!B26</f>
        <v>Other</v>
      </c>
      <c r="B17" s="15">
        <f>+raw_wo!C77</f>
        <v>0</v>
      </c>
      <c r="C17" s="18">
        <f t="shared" si="3"/>
        <v>0</v>
      </c>
      <c r="D17" s="17">
        <f>+raw_wo!D77</f>
        <v>0</v>
      </c>
      <c r="E17" s="17">
        <f t="shared" si="0"/>
        <v>0</v>
      </c>
      <c r="F17" s="15">
        <f>+raw_wo!E77</f>
        <v>0</v>
      </c>
      <c r="G17" s="17">
        <f>+raw_wo!F77</f>
        <v>0</v>
      </c>
      <c r="H17" s="17">
        <f>+raw_wo!G77</f>
        <v>0</v>
      </c>
      <c r="I17" s="17">
        <f>+raw_wo!H77</f>
        <v>0</v>
      </c>
      <c r="J17" s="15">
        <f>+raw_wo!I77</f>
        <v>0</v>
      </c>
      <c r="K17" s="15">
        <f>+raw_wo!J77</f>
        <v>0</v>
      </c>
      <c r="L17" s="15">
        <f>+raw_wo!K77</f>
        <v>0</v>
      </c>
      <c r="M17" s="17">
        <f>+raw_wo!L77</f>
        <v>0</v>
      </c>
      <c r="N17" s="15">
        <f>+raw_wo!M77</f>
        <v>0</v>
      </c>
      <c r="O17" s="18">
        <f t="shared" si="1"/>
        <v>0</v>
      </c>
      <c r="P17" s="16">
        <f>+raw_wo!O77/60</f>
        <v>0</v>
      </c>
      <c r="Q17" s="16">
        <f t="shared" si="2"/>
        <v>0</v>
      </c>
      <c r="R17" s="17">
        <f>IF(B17=0,0,raw_wo!O77/B17)</f>
        <v>0</v>
      </c>
      <c r="S17" s="17">
        <f>IF(B17=0,0,raw_wo!N77/B17)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IF(B18=0,0,SUM(raw_wo!O67:O77)/B18)</f>
        <v>0</v>
      </c>
      <c r="S18" s="17">
        <f>IF(B18=0,0,SUM(raw_wo!N67:N77)/B18)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raw_wo!C78&amp;", "&amp;raw_wo!$C$7</f>
        <v>June,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+raw_wo!C81</f>
        <v>0</v>
      </c>
      <c r="C7" s="18">
        <f>IF($B$18=0,0,(B7/$B$18)*100)</f>
        <v>0</v>
      </c>
      <c r="D7" s="17">
        <f>+raw_wo!D81</f>
        <v>0</v>
      </c>
      <c r="E7" s="17">
        <f aca="true" t="shared" si="0" ref="E7:E17">+B7-D7</f>
        <v>0</v>
      </c>
      <c r="F7" s="15">
        <f>+raw_wo!E81</f>
        <v>0</v>
      </c>
      <c r="G7" s="17">
        <f>+raw_wo!F81</f>
        <v>0</v>
      </c>
      <c r="H7" s="17">
        <f>+raw_wo!G81</f>
        <v>0</v>
      </c>
      <c r="I7" s="17">
        <f>+raw_wo!H81</f>
        <v>0</v>
      </c>
      <c r="J7" s="15">
        <f>+raw_wo!I81</f>
        <v>0</v>
      </c>
      <c r="K7" s="15">
        <f>+raw_wo!J81</f>
        <v>0</v>
      </c>
      <c r="L7" s="15">
        <f>+raw_wo!K81</f>
        <v>0</v>
      </c>
      <c r="M7" s="17">
        <f>+raw_wo!L81</f>
        <v>0</v>
      </c>
      <c r="N7" s="15">
        <f>+raw_wo!M81</f>
        <v>0</v>
      </c>
      <c r="O7" s="18">
        <f aca="true" t="shared" si="1" ref="O7:O18">IF(B7=0,0,(N7/B7)*100)</f>
        <v>0</v>
      </c>
      <c r="P7" s="16">
        <f>+raw_wo!O81/60</f>
        <v>0</v>
      </c>
      <c r="Q7" s="16">
        <f aca="true" t="shared" si="2" ref="Q7:Q17">IF($P$18=0,0,(P7/$P$18)*100)</f>
        <v>0</v>
      </c>
      <c r="R7" s="17">
        <f>IF(B7=0,0,raw_wo!O81/B7)</f>
        <v>0</v>
      </c>
      <c r="S7" s="17">
        <f>IF(B7=0,0,raw_wo!N81/B7)</f>
        <v>0</v>
      </c>
    </row>
    <row r="8" spans="1:19" ht="12.75">
      <c r="A8" s="4" t="str">
        <f>+Lookup!B17</f>
        <v>Lighting</v>
      </c>
      <c r="B8" s="15">
        <f>+raw_wo!C82</f>
        <v>0</v>
      </c>
      <c r="C8" s="18">
        <f aca="true" t="shared" si="3" ref="C8:C17">IF($B$18=0,0,(B8/$B$18)*100)</f>
        <v>0</v>
      </c>
      <c r="D8" s="17">
        <f>+raw_wo!D82</f>
        <v>0</v>
      </c>
      <c r="E8" s="17">
        <f t="shared" si="0"/>
        <v>0</v>
      </c>
      <c r="F8" s="15">
        <f>+raw_wo!E82</f>
        <v>0</v>
      </c>
      <c r="G8" s="17">
        <f>+raw_wo!F82</f>
        <v>0</v>
      </c>
      <c r="H8" s="17">
        <f>+raw_wo!G82</f>
        <v>0</v>
      </c>
      <c r="I8" s="17">
        <f>+raw_wo!H82</f>
        <v>0</v>
      </c>
      <c r="J8" s="15">
        <f>+raw_wo!I82</f>
        <v>0</v>
      </c>
      <c r="K8" s="15">
        <f>+raw_wo!J82</f>
        <v>0</v>
      </c>
      <c r="L8" s="15">
        <f>+raw_wo!K82</f>
        <v>0</v>
      </c>
      <c r="M8" s="17">
        <f>+raw_wo!L82</f>
        <v>0</v>
      </c>
      <c r="N8" s="15">
        <f>+raw_wo!M82</f>
        <v>0</v>
      </c>
      <c r="O8" s="18">
        <f t="shared" si="1"/>
        <v>0</v>
      </c>
      <c r="P8" s="16">
        <f>+raw_wo!O82/60</f>
        <v>0</v>
      </c>
      <c r="Q8" s="16">
        <f t="shared" si="2"/>
        <v>0</v>
      </c>
      <c r="R8" s="17">
        <f>IF(B8=0,0,raw_wo!O82/B8)</f>
        <v>0</v>
      </c>
      <c r="S8" s="17">
        <f>IF(B8=0,0,raw_wo!N82/B8)</f>
        <v>0</v>
      </c>
    </row>
    <row r="9" spans="1:19" ht="12.75">
      <c r="A9" s="4" t="str">
        <f>+Lookup!B18</f>
        <v>Janitorial</v>
      </c>
      <c r="B9" s="15">
        <f>+raw_wo!C83</f>
        <v>0</v>
      </c>
      <c r="C9" s="18">
        <f t="shared" si="3"/>
        <v>0</v>
      </c>
      <c r="D9" s="17">
        <f>+raw_wo!D83</f>
        <v>0</v>
      </c>
      <c r="E9" s="17">
        <f t="shared" si="0"/>
        <v>0</v>
      </c>
      <c r="F9" s="15">
        <f>+raw_wo!E83</f>
        <v>0</v>
      </c>
      <c r="G9" s="17">
        <f>+raw_wo!F83</f>
        <v>0</v>
      </c>
      <c r="H9" s="17">
        <f>+raw_wo!G83</f>
        <v>0</v>
      </c>
      <c r="I9" s="17">
        <f>+raw_wo!H83</f>
        <v>0</v>
      </c>
      <c r="J9" s="15">
        <f>+raw_wo!I83</f>
        <v>0</v>
      </c>
      <c r="K9" s="15">
        <f>+raw_wo!J83</f>
        <v>0</v>
      </c>
      <c r="L9" s="15">
        <f>+raw_wo!K83</f>
        <v>0</v>
      </c>
      <c r="M9" s="17">
        <f>+raw_wo!L83</f>
        <v>0</v>
      </c>
      <c r="N9" s="15">
        <f>+raw_wo!M83</f>
        <v>0</v>
      </c>
      <c r="O9" s="18">
        <f t="shared" si="1"/>
        <v>0</v>
      </c>
      <c r="P9" s="16">
        <f>+raw_wo!O83/60</f>
        <v>0</v>
      </c>
      <c r="Q9" s="16">
        <f t="shared" si="2"/>
        <v>0</v>
      </c>
      <c r="R9" s="17">
        <f>IF(B9=0,0,raw_wo!O83/B9)</f>
        <v>0</v>
      </c>
      <c r="S9" s="17">
        <f>IF(B9=0,0,raw_wo!N83/B9)</f>
        <v>0</v>
      </c>
    </row>
    <row r="10" spans="1:19" ht="12.75">
      <c r="A10" s="4" t="str">
        <f>+Lookup!B19</f>
        <v>Electrical</v>
      </c>
      <c r="B10" s="15">
        <f>+raw_wo!C84</f>
        <v>0</v>
      </c>
      <c r="C10" s="18">
        <f t="shared" si="3"/>
        <v>0</v>
      </c>
      <c r="D10" s="17">
        <f>+raw_wo!D84</f>
        <v>0</v>
      </c>
      <c r="E10" s="17">
        <f t="shared" si="0"/>
        <v>0</v>
      </c>
      <c r="F10" s="15">
        <f>+raw_wo!E84</f>
        <v>0</v>
      </c>
      <c r="G10" s="17">
        <f>+raw_wo!F84</f>
        <v>0</v>
      </c>
      <c r="H10" s="17">
        <f>+raw_wo!G84</f>
        <v>0</v>
      </c>
      <c r="I10" s="17">
        <f>+raw_wo!H84</f>
        <v>0</v>
      </c>
      <c r="J10" s="15">
        <f>+raw_wo!I84</f>
        <v>0</v>
      </c>
      <c r="K10" s="15">
        <f>+raw_wo!J84</f>
        <v>0</v>
      </c>
      <c r="L10" s="15">
        <f>+raw_wo!K84</f>
        <v>0</v>
      </c>
      <c r="M10" s="17">
        <f>+raw_wo!L84</f>
        <v>0</v>
      </c>
      <c r="N10" s="15">
        <f>+raw_wo!M84</f>
        <v>0</v>
      </c>
      <c r="O10" s="18">
        <f t="shared" si="1"/>
        <v>0</v>
      </c>
      <c r="P10" s="16">
        <f>+raw_wo!O84/60</f>
        <v>0</v>
      </c>
      <c r="Q10" s="16">
        <f t="shared" si="2"/>
        <v>0</v>
      </c>
      <c r="R10" s="17">
        <f>IF(B10=0,0,raw_wo!O84/B10)</f>
        <v>0</v>
      </c>
      <c r="S10" s="17">
        <f>IF(B10=0,0,raw_wo!N84/B10)</f>
        <v>0</v>
      </c>
    </row>
    <row r="11" spans="1:19" ht="12.75">
      <c r="A11" s="4" t="str">
        <f>+Lookup!B20</f>
        <v>Plumbing</v>
      </c>
      <c r="B11" s="15">
        <f>+raw_wo!C85</f>
        <v>0</v>
      </c>
      <c r="C11" s="18">
        <f t="shared" si="3"/>
        <v>0</v>
      </c>
      <c r="D11" s="17">
        <f>+raw_wo!D85</f>
        <v>0</v>
      </c>
      <c r="E11" s="17">
        <f t="shared" si="0"/>
        <v>0</v>
      </c>
      <c r="F11" s="15">
        <f>+raw_wo!E85</f>
        <v>0</v>
      </c>
      <c r="G11" s="17">
        <f>+raw_wo!F85</f>
        <v>0</v>
      </c>
      <c r="H11" s="17">
        <f>+raw_wo!G85</f>
        <v>0</v>
      </c>
      <c r="I11" s="17">
        <f>+raw_wo!H85</f>
        <v>0</v>
      </c>
      <c r="J11" s="15">
        <f>+raw_wo!I85</f>
        <v>0</v>
      </c>
      <c r="K11" s="15">
        <f>+raw_wo!J85</f>
        <v>0</v>
      </c>
      <c r="L11" s="15">
        <f>+raw_wo!K85</f>
        <v>0</v>
      </c>
      <c r="M11" s="17">
        <f>+raw_wo!L85</f>
        <v>0</v>
      </c>
      <c r="N11" s="15">
        <f>+raw_wo!M85</f>
        <v>0</v>
      </c>
      <c r="O11" s="18">
        <f t="shared" si="1"/>
        <v>0</v>
      </c>
      <c r="P11" s="16">
        <f>+raw_wo!O85/60</f>
        <v>0</v>
      </c>
      <c r="Q11" s="16">
        <f t="shared" si="2"/>
        <v>0</v>
      </c>
      <c r="R11" s="17">
        <f>IF(B11=0,0,raw_wo!O85/B11)</f>
        <v>0</v>
      </c>
      <c r="S11" s="17">
        <f>IF(B11=0,0,raw_wo!N85/B11)</f>
        <v>0</v>
      </c>
    </row>
    <row r="12" spans="1:19" ht="12.75">
      <c r="A12" s="4" t="str">
        <f>+Lookup!B21</f>
        <v>Doors/Keys/Locks</v>
      </c>
      <c r="B12" s="15">
        <f>+raw_wo!C86</f>
        <v>0</v>
      </c>
      <c r="C12" s="18">
        <f t="shared" si="3"/>
        <v>0</v>
      </c>
      <c r="D12" s="17">
        <f>+raw_wo!D86</f>
        <v>0</v>
      </c>
      <c r="E12" s="17">
        <f t="shared" si="0"/>
        <v>0</v>
      </c>
      <c r="F12" s="15">
        <f>+raw_wo!E86</f>
        <v>0</v>
      </c>
      <c r="G12" s="17">
        <f>+raw_wo!F86</f>
        <v>0</v>
      </c>
      <c r="H12" s="17">
        <f>+raw_wo!G86</f>
        <v>0</v>
      </c>
      <c r="I12" s="17">
        <f>+raw_wo!H86</f>
        <v>0</v>
      </c>
      <c r="J12" s="15">
        <f>+raw_wo!I86</f>
        <v>0</v>
      </c>
      <c r="K12" s="15">
        <f>+raw_wo!J86</f>
        <v>0</v>
      </c>
      <c r="L12" s="15">
        <f>+raw_wo!K86</f>
        <v>0</v>
      </c>
      <c r="M12" s="17">
        <f>+raw_wo!L86</f>
        <v>0</v>
      </c>
      <c r="N12" s="15">
        <f>+raw_wo!M86</f>
        <v>0</v>
      </c>
      <c r="O12" s="18">
        <f t="shared" si="1"/>
        <v>0</v>
      </c>
      <c r="P12" s="16">
        <f>+raw_wo!O86/60</f>
        <v>0</v>
      </c>
      <c r="Q12" s="16">
        <f t="shared" si="2"/>
        <v>0</v>
      </c>
      <c r="R12" s="17">
        <f>IF(B12=0,0,raw_wo!O86/B12)</f>
        <v>0</v>
      </c>
      <c r="S12" s="17">
        <f>IF(B12=0,0,raw_wo!N86/B12)</f>
        <v>0</v>
      </c>
    </row>
    <row r="13" spans="1:19" ht="12.75">
      <c r="A13" s="4" t="str">
        <f>+Lookup!B22</f>
        <v>Conveyance</v>
      </c>
      <c r="B13" s="15">
        <f>+raw_wo!C87</f>
        <v>0</v>
      </c>
      <c r="C13" s="18">
        <f t="shared" si="3"/>
        <v>0</v>
      </c>
      <c r="D13" s="17">
        <f>+raw_wo!D87</f>
        <v>0</v>
      </c>
      <c r="E13" s="17">
        <f t="shared" si="0"/>
        <v>0</v>
      </c>
      <c r="F13" s="15">
        <f>+raw_wo!E87</f>
        <v>0</v>
      </c>
      <c r="G13" s="17">
        <f>+raw_wo!F87</f>
        <v>0</v>
      </c>
      <c r="H13" s="17">
        <f>+raw_wo!G87</f>
        <v>0</v>
      </c>
      <c r="I13" s="17">
        <f>+raw_wo!H87</f>
        <v>0</v>
      </c>
      <c r="J13" s="15">
        <f>+raw_wo!I87</f>
        <v>0</v>
      </c>
      <c r="K13" s="15">
        <f>+raw_wo!J87</f>
        <v>0</v>
      </c>
      <c r="L13" s="15">
        <f>+raw_wo!K87</f>
        <v>0</v>
      </c>
      <c r="M13" s="17">
        <f>+raw_wo!L87</f>
        <v>0</v>
      </c>
      <c r="N13" s="15">
        <f>+raw_wo!M87</f>
        <v>0</v>
      </c>
      <c r="O13" s="18">
        <f t="shared" si="1"/>
        <v>0</v>
      </c>
      <c r="P13" s="16">
        <f>+raw_wo!O87/60</f>
        <v>0</v>
      </c>
      <c r="Q13" s="16">
        <f t="shared" si="2"/>
        <v>0</v>
      </c>
      <c r="R13" s="17">
        <f>IF(B13=0,0,raw_wo!O87/B13)</f>
        <v>0</v>
      </c>
      <c r="S13" s="17">
        <f>IF(B13=0,0,raw_wo!N87/B13)</f>
        <v>0</v>
      </c>
    </row>
    <row r="14" spans="1:19" ht="12.75">
      <c r="A14" s="4" t="str">
        <f>+Lookup!B23</f>
        <v>Safety/Security</v>
      </c>
      <c r="B14" s="15">
        <f>+raw_wo!C88</f>
        <v>0</v>
      </c>
      <c r="C14" s="18">
        <f t="shared" si="3"/>
        <v>0</v>
      </c>
      <c r="D14" s="17">
        <f>+raw_wo!D88</f>
        <v>0</v>
      </c>
      <c r="E14" s="17">
        <f t="shared" si="0"/>
        <v>0</v>
      </c>
      <c r="F14" s="15">
        <f>+raw_wo!E88</f>
        <v>0</v>
      </c>
      <c r="G14" s="17">
        <f>+raw_wo!F88</f>
        <v>0</v>
      </c>
      <c r="H14" s="17">
        <f>+raw_wo!G88</f>
        <v>0</v>
      </c>
      <c r="I14" s="17">
        <f>+raw_wo!H88</f>
        <v>0</v>
      </c>
      <c r="J14" s="15">
        <f>+raw_wo!I88</f>
        <v>0</v>
      </c>
      <c r="K14" s="15">
        <f>+raw_wo!J88</f>
        <v>0</v>
      </c>
      <c r="L14" s="15">
        <f>+raw_wo!K88</f>
        <v>0</v>
      </c>
      <c r="M14" s="17">
        <f>+raw_wo!L88</f>
        <v>0</v>
      </c>
      <c r="N14" s="15">
        <f>+raw_wo!M88</f>
        <v>0</v>
      </c>
      <c r="O14" s="18">
        <f t="shared" si="1"/>
        <v>0</v>
      </c>
      <c r="P14" s="16">
        <f>+raw_wo!O88/60</f>
        <v>0</v>
      </c>
      <c r="Q14" s="16">
        <f t="shared" si="2"/>
        <v>0</v>
      </c>
      <c r="R14" s="17">
        <f>IF(B14=0,0,raw_wo!O88/B14)</f>
        <v>0</v>
      </c>
      <c r="S14" s="17">
        <f>IF(B14=0,0,raw_wo!N88/B14)</f>
        <v>0</v>
      </c>
    </row>
    <row r="15" spans="1:19" ht="12.75">
      <c r="A15" s="4" t="str">
        <f>+Lookup!B24</f>
        <v>Interior</v>
      </c>
      <c r="B15" s="15">
        <f>+raw_wo!C89</f>
        <v>0</v>
      </c>
      <c r="C15" s="18">
        <f t="shared" si="3"/>
        <v>0</v>
      </c>
      <c r="D15" s="17">
        <f>+raw_wo!D89</f>
        <v>0</v>
      </c>
      <c r="E15" s="17">
        <f t="shared" si="0"/>
        <v>0</v>
      </c>
      <c r="F15" s="15">
        <f>+raw_wo!E89</f>
        <v>0</v>
      </c>
      <c r="G15" s="17">
        <f>+raw_wo!F89</f>
        <v>0</v>
      </c>
      <c r="H15" s="17">
        <f>+raw_wo!G89</f>
        <v>0</v>
      </c>
      <c r="I15" s="17">
        <f>+raw_wo!H89</f>
        <v>0</v>
      </c>
      <c r="J15" s="15">
        <f>+raw_wo!I89</f>
        <v>0</v>
      </c>
      <c r="K15" s="15">
        <f>+raw_wo!J89</f>
        <v>0</v>
      </c>
      <c r="L15" s="15">
        <f>+raw_wo!K89</f>
        <v>0</v>
      </c>
      <c r="M15" s="17">
        <f>+raw_wo!L89</f>
        <v>0</v>
      </c>
      <c r="N15" s="15">
        <f>+raw_wo!M89</f>
        <v>0</v>
      </c>
      <c r="O15" s="18">
        <f t="shared" si="1"/>
        <v>0</v>
      </c>
      <c r="P15" s="16">
        <f>+raw_wo!O89/60</f>
        <v>0</v>
      </c>
      <c r="Q15" s="16">
        <f t="shared" si="2"/>
        <v>0</v>
      </c>
      <c r="R15" s="17">
        <f>IF(B15=0,0,raw_wo!O89/B15)</f>
        <v>0</v>
      </c>
      <c r="S15" s="17">
        <f>IF(B15=0,0,raw_wo!N89/B15)</f>
        <v>0</v>
      </c>
    </row>
    <row r="16" spans="1:19" ht="12.75">
      <c r="A16" s="4" t="str">
        <f>+Lookup!B25</f>
        <v>Exterior</v>
      </c>
      <c r="B16" s="15">
        <f>+raw_wo!C90</f>
        <v>0</v>
      </c>
      <c r="C16" s="18">
        <f t="shared" si="3"/>
        <v>0</v>
      </c>
      <c r="D16" s="17">
        <f>+raw_wo!D90</f>
        <v>0</v>
      </c>
      <c r="E16" s="17">
        <f t="shared" si="0"/>
        <v>0</v>
      </c>
      <c r="F16" s="15">
        <f>+raw_wo!E90</f>
        <v>0</v>
      </c>
      <c r="G16" s="17">
        <f>+raw_wo!F90</f>
        <v>0</v>
      </c>
      <c r="H16" s="17">
        <f>+raw_wo!G90</f>
        <v>0</v>
      </c>
      <c r="I16" s="17">
        <f>+raw_wo!H90</f>
        <v>0</v>
      </c>
      <c r="J16" s="15">
        <f>+raw_wo!I90</f>
        <v>0</v>
      </c>
      <c r="K16" s="15">
        <f>+raw_wo!J90</f>
        <v>0</v>
      </c>
      <c r="L16" s="15">
        <f>+raw_wo!K90</f>
        <v>0</v>
      </c>
      <c r="M16" s="17">
        <f>+raw_wo!L90</f>
        <v>0</v>
      </c>
      <c r="N16" s="15">
        <f>+raw_wo!M90</f>
        <v>0</v>
      </c>
      <c r="O16" s="18">
        <f t="shared" si="1"/>
        <v>0</v>
      </c>
      <c r="P16" s="16">
        <f>+raw_wo!O90/60</f>
        <v>0</v>
      </c>
      <c r="Q16" s="16">
        <f t="shared" si="2"/>
        <v>0</v>
      </c>
      <c r="R16" s="17">
        <f>IF(B16=0,0,raw_wo!O90/B16)</f>
        <v>0</v>
      </c>
      <c r="S16" s="17">
        <f>IF(B16=0,0,raw_wo!N90/B16)</f>
        <v>0</v>
      </c>
    </row>
    <row r="17" spans="1:19" ht="12.75">
      <c r="A17" s="4" t="str">
        <f>+Lookup!B26</f>
        <v>Other</v>
      </c>
      <c r="B17" s="15">
        <f>+raw_wo!C91</f>
        <v>0</v>
      </c>
      <c r="C17" s="18">
        <f t="shared" si="3"/>
        <v>0</v>
      </c>
      <c r="D17" s="17">
        <f>+raw_wo!D91</f>
        <v>0</v>
      </c>
      <c r="E17" s="17">
        <f t="shared" si="0"/>
        <v>0</v>
      </c>
      <c r="F17" s="15">
        <f>+raw_wo!E91</f>
        <v>0</v>
      </c>
      <c r="G17" s="17">
        <f>+raw_wo!F91</f>
        <v>0</v>
      </c>
      <c r="H17" s="17">
        <f>+raw_wo!G91</f>
        <v>0</v>
      </c>
      <c r="I17" s="17">
        <f>+raw_wo!H91</f>
        <v>0</v>
      </c>
      <c r="J17" s="15">
        <f>+raw_wo!I91</f>
        <v>0</v>
      </c>
      <c r="K17" s="15">
        <f>+raw_wo!J91</f>
        <v>0</v>
      </c>
      <c r="L17" s="15">
        <f>+raw_wo!K91</f>
        <v>0</v>
      </c>
      <c r="M17" s="17">
        <f>+raw_wo!L91</f>
        <v>0</v>
      </c>
      <c r="N17" s="15">
        <f>+raw_wo!M91</f>
        <v>0</v>
      </c>
      <c r="O17" s="18">
        <f t="shared" si="1"/>
        <v>0</v>
      </c>
      <c r="P17" s="16">
        <f>+raw_wo!O91/60</f>
        <v>0</v>
      </c>
      <c r="Q17" s="16">
        <f t="shared" si="2"/>
        <v>0</v>
      </c>
      <c r="R17" s="17">
        <f>IF(B17=0,0,raw_wo!O91/B17)</f>
        <v>0</v>
      </c>
      <c r="S17" s="17">
        <f>IF(B17=0,0,raw_wo!N91/B17)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IF(B18=0,0,SUM(raw_wo!O81:O91)/B18)</f>
        <v>0</v>
      </c>
      <c r="S18" s="17">
        <f>IF(B18=0,0,SUM(raw_wo!N81:N91)/B18)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raw_wo!C92&amp;", "&amp;raw_wo!$C$7</f>
        <v>July,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+raw_wo!C95</f>
        <v>0</v>
      </c>
      <c r="C7" s="18">
        <f>IF($B$18=0,0,(B7/$B$18)*100)</f>
        <v>0</v>
      </c>
      <c r="D7" s="17">
        <f>+raw_wo!D95</f>
        <v>0</v>
      </c>
      <c r="E7" s="17">
        <f aca="true" t="shared" si="0" ref="E7:E17">+B7-D7</f>
        <v>0</v>
      </c>
      <c r="F7" s="15">
        <f>+raw_wo!E95</f>
        <v>0</v>
      </c>
      <c r="G7" s="17">
        <f>+raw_wo!F95</f>
        <v>0</v>
      </c>
      <c r="H7" s="17">
        <f>+raw_wo!G95</f>
        <v>0</v>
      </c>
      <c r="I7" s="17">
        <f>+raw_wo!H95</f>
        <v>0</v>
      </c>
      <c r="J7" s="15">
        <f>+raw_wo!I95</f>
        <v>0</v>
      </c>
      <c r="K7" s="15">
        <f>+raw_wo!J95</f>
        <v>0</v>
      </c>
      <c r="L7" s="15">
        <f>+raw_wo!K95</f>
        <v>0</v>
      </c>
      <c r="M7" s="17">
        <f>+raw_wo!L95</f>
        <v>0</v>
      </c>
      <c r="N7" s="15">
        <f>+raw_wo!M95</f>
        <v>0</v>
      </c>
      <c r="O7" s="18">
        <f aca="true" t="shared" si="1" ref="O7:O18">IF(B7=0,0,(N7/B7)*100)</f>
        <v>0</v>
      </c>
      <c r="P7" s="16">
        <f>+raw_wo!O95/60</f>
        <v>0</v>
      </c>
      <c r="Q7" s="16">
        <f aca="true" t="shared" si="2" ref="Q7:Q17">IF($P$18=0,0,(P7/$P$18)*100)</f>
        <v>0</v>
      </c>
      <c r="R7" s="17">
        <f>IF(B7=0,0,raw_wo!O95/B7)</f>
        <v>0</v>
      </c>
      <c r="S7" s="17">
        <f>IF(B7=0,0,raw_wo!N95/B7)</f>
        <v>0</v>
      </c>
    </row>
    <row r="8" spans="1:19" ht="12.75">
      <c r="A8" s="4" t="str">
        <f>+Lookup!B17</f>
        <v>Lighting</v>
      </c>
      <c r="B8" s="15">
        <f>+raw_wo!C96</f>
        <v>0</v>
      </c>
      <c r="C8" s="18">
        <f aca="true" t="shared" si="3" ref="C8:C17">IF($B$18=0,0,(B8/$B$18)*100)</f>
        <v>0</v>
      </c>
      <c r="D8" s="17">
        <f>+raw_wo!D96</f>
        <v>0</v>
      </c>
      <c r="E8" s="17">
        <f t="shared" si="0"/>
        <v>0</v>
      </c>
      <c r="F8" s="15">
        <f>+raw_wo!E96</f>
        <v>0</v>
      </c>
      <c r="G8" s="17">
        <f>+raw_wo!F96</f>
        <v>0</v>
      </c>
      <c r="H8" s="17">
        <f>+raw_wo!G96</f>
        <v>0</v>
      </c>
      <c r="I8" s="17">
        <f>+raw_wo!H96</f>
        <v>0</v>
      </c>
      <c r="J8" s="15">
        <f>+raw_wo!I96</f>
        <v>0</v>
      </c>
      <c r="K8" s="15">
        <f>+raw_wo!J96</f>
        <v>0</v>
      </c>
      <c r="L8" s="15">
        <f>+raw_wo!K96</f>
        <v>0</v>
      </c>
      <c r="M8" s="17">
        <f>+raw_wo!L96</f>
        <v>0</v>
      </c>
      <c r="N8" s="15">
        <f>+raw_wo!M96</f>
        <v>0</v>
      </c>
      <c r="O8" s="18">
        <f t="shared" si="1"/>
        <v>0</v>
      </c>
      <c r="P8" s="16">
        <f>+raw_wo!O96/60</f>
        <v>0</v>
      </c>
      <c r="Q8" s="16">
        <f t="shared" si="2"/>
        <v>0</v>
      </c>
      <c r="R8" s="17">
        <f>IF(B8=0,0,raw_wo!O96/B8)</f>
        <v>0</v>
      </c>
      <c r="S8" s="17">
        <f>IF(B8=0,0,raw_wo!N96/B8)</f>
        <v>0</v>
      </c>
    </row>
    <row r="9" spans="1:19" ht="12.75">
      <c r="A9" s="4" t="str">
        <f>+Lookup!B18</f>
        <v>Janitorial</v>
      </c>
      <c r="B9" s="15">
        <f>+raw_wo!C97</f>
        <v>0</v>
      </c>
      <c r="C9" s="18">
        <f t="shared" si="3"/>
        <v>0</v>
      </c>
      <c r="D9" s="17">
        <f>+raw_wo!D97</f>
        <v>0</v>
      </c>
      <c r="E9" s="17">
        <f t="shared" si="0"/>
        <v>0</v>
      </c>
      <c r="F9" s="15">
        <f>+raw_wo!E97</f>
        <v>0</v>
      </c>
      <c r="G9" s="17">
        <f>+raw_wo!F97</f>
        <v>0</v>
      </c>
      <c r="H9" s="17">
        <f>+raw_wo!G97</f>
        <v>0</v>
      </c>
      <c r="I9" s="17">
        <f>+raw_wo!H97</f>
        <v>0</v>
      </c>
      <c r="J9" s="15">
        <f>+raw_wo!I97</f>
        <v>0</v>
      </c>
      <c r="K9" s="15">
        <f>+raw_wo!J97</f>
        <v>0</v>
      </c>
      <c r="L9" s="15">
        <f>+raw_wo!K97</f>
        <v>0</v>
      </c>
      <c r="M9" s="17">
        <f>+raw_wo!L97</f>
        <v>0</v>
      </c>
      <c r="N9" s="15">
        <f>+raw_wo!M97</f>
        <v>0</v>
      </c>
      <c r="O9" s="18">
        <f t="shared" si="1"/>
        <v>0</v>
      </c>
      <c r="P9" s="16">
        <f>+raw_wo!O97/60</f>
        <v>0</v>
      </c>
      <c r="Q9" s="16">
        <f t="shared" si="2"/>
        <v>0</v>
      </c>
      <c r="R9" s="17">
        <f>IF(B9=0,0,raw_wo!O97/B9)</f>
        <v>0</v>
      </c>
      <c r="S9" s="17">
        <f>IF(B9=0,0,raw_wo!N97/B9)</f>
        <v>0</v>
      </c>
    </row>
    <row r="10" spans="1:19" ht="12.75">
      <c r="A10" s="4" t="str">
        <f>+Lookup!B19</f>
        <v>Electrical</v>
      </c>
      <c r="B10" s="15">
        <f>+raw_wo!C98</f>
        <v>0</v>
      </c>
      <c r="C10" s="18">
        <f t="shared" si="3"/>
        <v>0</v>
      </c>
      <c r="D10" s="17">
        <f>+raw_wo!D98</f>
        <v>0</v>
      </c>
      <c r="E10" s="17">
        <f t="shared" si="0"/>
        <v>0</v>
      </c>
      <c r="F10" s="15">
        <f>+raw_wo!E98</f>
        <v>0</v>
      </c>
      <c r="G10" s="17">
        <f>+raw_wo!F98</f>
        <v>0</v>
      </c>
      <c r="H10" s="17">
        <f>+raw_wo!G98</f>
        <v>0</v>
      </c>
      <c r="I10" s="17">
        <f>+raw_wo!H98</f>
        <v>0</v>
      </c>
      <c r="J10" s="15">
        <f>+raw_wo!I98</f>
        <v>0</v>
      </c>
      <c r="K10" s="15">
        <f>+raw_wo!J98</f>
        <v>0</v>
      </c>
      <c r="L10" s="15">
        <f>+raw_wo!K98</f>
        <v>0</v>
      </c>
      <c r="M10" s="17">
        <f>+raw_wo!L98</f>
        <v>0</v>
      </c>
      <c r="N10" s="15">
        <f>+raw_wo!M98</f>
        <v>0</v>
      </c>
      <c r="O10" s="18">
        <f t="shared" si="1"/>
        <v>0</v>
      </c>
      <c r="P10" s="16">
        <f>+raw_wo!O98/60</f>
        <v>0</v>
      </c>
      <c r="Q10" s="16">
        <f t="shared" si="2"/>
        <v>0</v>
      </c>
      <c r="R10" s="17">
        <f>IF(B10=0,0,raw_wo!O98/B10)</f>
        <v>0</v>
      </c>
      <c r="S10" s="17">
        <f>IF(B10=0,0,raw_wo!N98/B10)</f>
        <v>0</v>
      </c>
    </row>
    <row r="11" spans="1:19" ht="12.75">
      <c r="A11" s="4" t="str">
        <f>+Lookup!B20</f>
        <v>Plumbing</v>
      </c>
      <c r="B11" s="15">
        <f>+raw_wo!C99</f>
        <v>0</v>
      </c>
      <c r="C11" s="18">
        <f t="shared" si="3"/>
        <v>0</v>
      </c>
      <c r="D11" s="17">
        <f>+raw_wo!D99</f>
        <v>0</v>
      </c>
      <c r="E11" s="17">
        <f t="shared" si="0"/>
        <v>0</v>
      </c>
      <c r="F11" s="15">
        <f>+raw_wo!E99</f>
        <v>0</v>
      </c>
      <c r="G11" s="17">
        <f>+raw_wo!F99</f>
        <v>0</v>
      </c>
      <c r="H11" s="17">
        <f>+raw_wo!G99</f>
        <v>0</v>
      </c>
      <c r="I11" s="17">
        <f>+raw_wo!H99</f>
        <v>0</v>
      </c>
      <c r="J11" s="15">
        <f>+raw_wo!I99</f>
        <v>0</v>
      </c>
      <c r="K11" s="15">
        <f>+raw_wo!J99</f>
        <v>0</v>
      </c>
      <c r="L11" s="15">
        <f>+raw_wo!K99</f>
        <v>0</v>
      </c>
      <c r="M11" s="17">
        <f>+raw_wo!L99</f>
        <v>0</v>
      </c>
      <c r="N11" s="15">
        <f>+raw_wo!M99</f>
        <v>0</v>
      </c>
      <c r="O11" s="18">
        <f t="shared" si="1"/>
        <v>0</v>
      </c>
      <c r="P11" s="16">
        <f>+raw_wo!O99/60</f>
        <v>0</v>
      </c>
      <c r="Q11" s="16">
        <f t="shared" si="2"/>
        <v>0</v>
      </c>
      <c r="R11" s="17">
        <f>IF(B11=0,0,raw_wo!O99/B11)</f>
        <v>0</v>
      </c>
      <c r="S11" s="17">
        <f>IF(B11=0,0,raw_wo!N99/B11)</f>
        <v>0</v>
      </c>
    </row>
    <row r="12" spans="1:19" ht="12.75">
      <c r="A12" s="4" t="str">
        <f>+Lookup!B21</f>
        <v>Doors/Keys/Locks</v>
      </c>
      <c r="B12" s="15">
        <f>+raw_wo!C100</f>
        <v>0</v>
      </c>
      <c r="C12" s="18">
        <f t="shared" si="3"/>
        <v>0</v>
      </c>
      <c r="D12" s="17">
        <f>+raw_wo!D100</f>
        <v>0</v>
      </c>
      <c r="E12" s="17">
        <f t="shared" si="0"/>
        <v>0</v>
      </c>
      <c r="F12" s="15">
        <f>+raw_wo!E100</f>
        <v>0</v>
      </c>
      <c r="G12" s="17">
        <f>+raw_wo!F100</f>
        <v>0</v>
      </c>
      <c r="H12" s="17">
        <f>+raw_wo!G100</f>
        <v>0</v>
      </c>
      <c r="I12" s="17">
        <f>+raw_wo!H100</f>
        <v>0</v>
      </c>
      <c r="J12" s="15">
        <f>+raw_wo!I100</f>
        <v>0</v>
      </c>
      <c r="K12" s="15">
        <f>+raw_wo!J100</f>
        <v>0</v>
      </c>
      <c r="L12" s="15">
        <f>+raw_wo!K100</f>
        <v>0</v>
      </c>
      <c r="M12" s="17">
        <f>+raw_wo!L100</f>
        <v>0</v>
      </c>
      <c r="N12" s="15">
        <f>+raw_wo!M100</f>
        <v>0</v>
      </c>
      <c r="O12" s="18">
        <f t="shared" si="1"/>
        <v>0</v>
      </c>
      <c r="P12" s="16">
        <f>+raw_wo!O100/60</f>
        <v>0</v>
      </c>
      <c r="Q12" s="16">
        <f t="shared" si="2"/>
        <v>0</v>
      </c>
      <c r="R12" s="17">
        <f>IF(B12=0,0,raw_wo!O100/B12)</f>
        <v>0</v>
      </c>
      <c r="S12" s="17">
        <f>IF(B12=0,0,raw_wo!N100/B12)</f>
        <v>0</v>
      </c>
    </row>
    <row r="13" spans="1:19" ht="12.75">
      <c r="A13" s="4" t="str">
        <f>+Lookup!B22</f>
        <v>Conveyance</v>
      </c>
      <c r="B13" s="15">
        <f>+raw_wo!C101</f>
        <v>0</v>
      </c>
      <c r="C13" s="18">
        <f t="shared" si="3"/>
        <v>0</v>
      </c>
      <c r="D13" s="17">
        <f>+raw_wo!D101</f>
        <v>0</v>
      </c>
      <c r="E13" s="17">
        <f t="shared" si="0"/>
        <v>0</v>
      </c>
      <c r="F13" s="15">
        <f>+raw_wo!E101</f>
        <v>0</v>
      </c>
      <c r="G13" s="17">
        <f>+raw_wo!F101</f>
        <v>0</v>
      </c>
      <c r="H13" s="17">
        <f>+raw_wo!G101</f>
        <v>0</v>
      </c>
      <c r="I13" s="17">
        <f>+raw_wo!H101</f>
        <v>0</v>
      </c>
      <c r="J13" s="15">
        <f>+raw_wo!I101</f>
        <v>0</v>
      </c>
      <c r="K13" s="15">
        <f>+raw_wo!J101</f>
        <v>0</v>
      </c>
      <c r="L13" s="15">
        <f>+raw_wo!K101</f>
        <v>0</v>
      </c>
      <c r="M13" s="17">
        <f>+raw_wo!L101</f>
        <v>0</v>
      </c>
      <c r="N13" s="15">
        <f>+raw_wo!M101</f>
        <v>0</v>
      </c>
      <c r="O13" s="18">
        <f t="shared" si="1"/>
        <v>0</v>
      </c>
      <c r="P13" s="16">
        <f>+raw_wo!O101/60</f>
        <v>0</v>
      </c>
      <c r="Q13" s="16">
        <f t="shared" si="2"/>
        <v>0</v>
      </c>
      <c r="R13" s="17">
        <f>IF(B13=0,0,raw_wo!O101/B13)</f>
        <v>0</v>
      </c>
      <c r="S13" s="17">
        <f>IF(B13=0,0,raw_wo!N101/B13)</f>
        <v>0</v>
      </c>
    </row>
    <row r="14" spans="1:19" ht="12.75">
      <c r="A14" s="4" t="str">
        <f>+Lookup!B23</f>
        <v>Safety/Security</v>
      </c>
      <c r="B14" s="15">
        <f>+raw_wo!C102</f>
        <v>0</v>
      </c>
      <c r="C14" s="18">
        <f t="shared" si="3"/>
        <v>0</v>
      </c>
      <c r="D14" s="17">
        <f>+raw_wo!D102</f>
        <v>0</v>
      </c>
      <c r="E14" s="17">
        <f t="shared" si="0"/>
        <v>0</v>
      </c>
      <c r="F14" s="15">
        <f>+raw_wo!E102</f>
        <v>0</v>
      </c>
      <c r="G14" s="17">
        <f>+raw_wo!F102</f>
        <v>0</v>
      </c>
      <c r="H14" s="17">
        <f>+raw_wo!G102</f>
        <v>0</v>
      </c>
      <c r="I14" s="17">
        <f>+raw_wo!H102</f>
        <v>0</v>
      </c>
      <c r="J14" s="15">
        <f>+raw_wo!I102</f>
        <v>0</v>
      </c>
      <c r="K14" s="15">
        <f>+raw_wo!J102</f>
        <v>0</v>
      </c>
      <c r="L14" s="15">
        <f>+raw_wo!K102</f>
        <v>0</v>
      </c>
      <c r="M14" s="17">
        <f>+raw_wo!L102</f>
        <v>0</v>
      </c>
      <c r="N14" s="15">
        <f>+raw_wo!M102</f>
        <v>0</v>
      </c>
      <c r="O14" s="18">
        <f t="shared" si="1"/>
        <v>0</v>
      </c>
      <c r="P14" s="16">
        <f>+raw_wo!O102/60</f>
        <v>0</v>
      </c>
      <c r="Q14" s="16">
        <f t="shared" si="2"/>
        <v>0</v>
      </c>
      <c r="R14" s="17">
        <f>IF(B14=0,0,raw_wo!O102/B14)</f>
        <v>0</v>
      </c>
      <c r="S14" s="17">
        <f>IF(B14=0,0,raw_wo!N102/B14)</f>
        <v>0</v>
      </c>
    </row>
    <row r="15" spans="1:19" ht="12.75">
      <c r="A15" s="4" t="str">
        <f>+Lookup!B24</f>
        <v>Interior</v>
      </c>
      <c r="B15" s="15">
        <f>+raw_wo!C103</f>
        <v>0</v>
      </c>
      <c r="C15" s="18">
        <f t="shared" si="3"/>
        <v>0</v>
      </c>
      <c r="D15" s="17">
        <f>+raw_wo!D103</f>
        <v>0</v>
      </c>
      <c r="E15" s="17">
        <f t="shared" si="0"/>
        <v>0</v>
      </c>
      <c r="F15" s="15">
        <f>+raw_wo!E103</f>
        <v>0</v>
      </c>
      <c r="G15" s="17">
        <f>+raw_wo!F103</f>
        <v>0</v>
      </c>
      <c r="H15" s="17">
        <f>+raw_wo!G103</f>
        <v>0</v>
      </c>
      <c r="I15" s="17">
        <f>+raw_wo!H103</f>
        <v>0</v>
      </c>
      <c r="J15" s="15">
        <f>+raw_wo!I103</f>
        <v>0</v>
      </c>
      <c r="K15" s="15">
        <f>+raw_wo!J103</f>
        <v>0</v>
      </c>
      <c r="L15" s="15">
        <f>+raw_wo!K103</f>
        <v>0</v>
      </c>
      <c r="M15" s="17">
        <f>+raw_wo!L103</f>
        <v>0</v>
      </c>
      <c r="N15" s="15">
        <f>+raw_wo!M103</f>
        <v>0</v>
      </c>
      <c r="O15" s="18">
        <f t="shared" si="1"/>
        <v>0</v>
      </c>
      <c r="P15" s="16">
        <f>+raw_wo!O103/60</f>
        <v>0</v>
      </c>
      <c r="Q15" s="16">
        <f t="shared" si="2"/>
        <v>0</v>
      </c>
      <c r="R15" s="17">
        <f>IF(B15=0,0,raw_wo!O103/B15)</f>
        <v>0</v>
      </c>
      <c r="S15" s="17">
        <f>IF(B15=0,0,raw_wo!N103/B15)</f>
        <v>0</v>
      </c>
    </row>
    <row r="16" spans="1:19" ht="12.75">
      <c r="A16" s="4" t="str">
        <f>+Lookup!B25</f>
        <v>Exterior</v>
      </c>
      <c r="B16" s="15">
        <f>+raw_wo!C104</f>
        <v>0</v>
      </c>
      <c r="C16" s="18">
        <f t="shared" si="3"/>
        <v>0</v>
      </c>
      <c r="D16" s="17">
        <f>+raw_wo!D104</f>
        <v>0</v>
      </c>
      <c r="E16" s="17">
        <f t="shared" si="0"/>
        <v>0</v>
      </c>
      <c r="F16" s="15">
        <f>+raw_wo!E104</f>
        <v>0</v>
      </c>
      <c r="G16" s="17">
        <f>+raw_wo!F104</f>
        <v>0</v>
      </c>
      <c r="H16" s="17">
        <f>+raw_wo!G104</f>
        <v>0</v>
      </c>
      <c r="I16" s="17">
        <f>+raw_wo!H104</f>
        <v>0</v>
      </c>
      <c r="J16" s="15">
        <f>+raw_wo!I104</f>
        <v>0</v>
      </c>
      <c r="K16" s="15">
        <f>+raw_wo!J104</f>
        <v>0</v>
      </c>
      <c r="L16" s="15">
        <f>+raw_wo!K104</f>
        <v>0</v>
      </c>
      <c r="M16" s="17">
        <f>+raw_wo!L104</f>
        <v>0</v>
      </c>
      <c r="N16" s="15">
        <f>+raw_wo!M104</f>
        <v>0</v>
      </c>
      <c r="O16" s="18">
        <f t="shared" si="1"/>
        <v>0</v>
      </c>
      <c r="P16" s="16">
        <f>+raw_wo!O104/60</f>
        <v>0</v>
      </c>
      <c r="Q16" s="16">
        <f t="shared" si="2"/>
        <v>0</v>
      </c>
      <c r="R16" s="17">
        <f>IF(B16=0,0,raw_wo!O104/B16)</f>
        <v>0</v>
      </c>
      <c r="S16" s="17">
        <f>IF(B16=0,0,raw_wo!N104/B16)</f>
        <v>0</v>
      </c>
    </row>
    <row r="17" spans="1:19" ht="12.75">
      <c r="A17" s="4" t="str">
        <f>+Lookup!B26</f>
        <v>Other</v>
      </c>
      <c r="B17" s="15">
        <f>+raw_wo!C105</f>
        <v>0</v>
      </c>
      <c r="C17" s="18">
        <f t="shared" si="3"/>
        <v>0</v>
      </c>
      <c r="D17" s="17">
        <f>+raw_wo!D105</f>
        <v>0</v>
      </c>
      <c r="E17" s="17">
        <f t="shared" si="0"/>
        <v>0</v>
      </c>
      <c r="F17" s="15">
        <f>+raw_wo!E105</f>
        <v>0</v>
      </c>
      <c r="G17" s="17">
        <f>+raw_wo!F105</f>
        <v>0</v>
      </c>
      <c r="H17" s="17">
        <f>+raw_wo!G105</f>
        <v>0</v>
      </c>
      <c r="I17" s="17">
        <f>+raw_wo!H105</f>
        <v>0</v>
      </c>
      <c r="J17" s="15">
        <f>+raw_wo!I105</f>
        <v>0</v>
      </c>
      <c r="K17" s="15">
        <f>+raw_wo!J105</f>
        <v>0</v>
      </c>
      <c r="L17" s="15">
        <f>+raw_wo!K105</f>
        <v>0</v>
      </c>
      <c r="M17" s="17">
        <f>+raw_wo!L105</f>
        <v>0</v>
      </c>
      <c r="N17" s="15">
        <f>+raw_wo!M105</f>
        <v>0</v>
      </c>
      <c r="O17" s="18">
        <f t="shared" si="1"/>
        <v>0</v>
      </c>
      <c r="P17" s="16">
        <f>+raw_wo!O105/60</f>
        <v>0</v>
      </c>
      <c r="Q17" s="16">
        <f t="shared" si="2"/>
        <v>0</v>
      </c>
      <c r="R17" s="17">
        <f>IF(B17=0,0,raw_wo!O105/B17)</f>
        <v>0</v>
      </c>
      <c r="S17" s="17">
        <f>IF(B17=0,0,raw_wo!N105/B17)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IF(B18=0,0,SUM(raw_wo!O95:O105)/B18)</f>
        <v>0</v>
      </c>
      <c r="S18" s="17">
        <f>IF(B18=0,0,SUM(raw_wo!N95:N105)/B18)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raw_wo!C106&amp;", "&amp;raw_wo!$C$7</f>
        <v>August,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+raw_wo!C109</f>
        <v>0</v>
      </c>
      <c r="C7" s="18">
        <f>IF($B$18=0,0,(B7/$B$18)*100)</f>
        <v>0</v>
      </c>
      <c r="D7" s="17">
        <f>+raw_wo!D109</f>
        <v>0</v>
      </c>
      <c r="E7" s="17">
        <f aca="true" t="shared" si="0" ref="E7:E17">+B7-D7</f>
        <v>0</v>
      </c>
      <c r="F7" s="15">
        <f>+raw_wo!E109</f>
        <v>0</v>
      </c>
      <c r="G7" s="17">
        <f>+raw_wo!F109</f>
        <v>0</v>
      </c>
      <c r="H7" s="17">
        <f>+raw_wo!G109</f>
        <v>0</v>
      </c>
      <c r="I7" s="17">
        <f>+raw_wo!H109</f>
        <v>0</v>
      </c>
      <c r="J7" s="15">
        <f>+raw_wo!I109</f>
        <v>0</v>
      </c>
      <c r="K7" s="15">
        <f>+raw_wo!J109</f>
        <v>0</v>
      </c>
      <c r="L7" s="15">
        <f>+raw_wo!K109</f>
        <v>0</v>
      </c>
      <c r="M7" s="17">
        <f>+raw_wo!L109</f>
        <v>0</v>
      </c>
      <c r="N7" s="15">
        <f>+raw_wo!M109</f>
        <v>0</v>
      </c>
      <c r="O7" s="18">
        <f aca="true" t="shared" si="1" ref="O7:O18">IF(B7=0,0,(N7/B7)*100)</f>
        <v>0</v>
      </c>
      <c r="P7" s="16">
        <f>+raw_wo!O109/60</f>
        <v>0</v>
      </c>
      <c r="Q7" s="16">
        <f aca="true" t="shared" si="2" ref="Q7:Q17">IF($P$18=0,0,(P7/$P$18)*100)</f>
        <v>0</v>
      </c>
      <c r="R7" s="17">
        <f>IF(B7=0,0,raw_wo!O109/B7)</f>
        <v>0</v>
      </c>
      <c r="S7" s="17">
        <f>IF(B7=0,0,raw_wo!N109/B7)</f>
        <v>0</v>
      </c>
    </row>
    <row r="8" spans="1:19" ht="12.75">
      <c r="A8" s="4" t="str">
        <f>+Lookup!B17</f>
        <v>Lighting</v>
      </c>
      <c r="B8" s="15">
        <f>+raw_wo!C110</f>
        <v>0</v>
      </c>
      <c r="C8" s="18">
        <f aca="true" t="shared" si="3" ref="C8:C17">IF($B$18=0,0,(B8/$B$18)*100)</f>
        <v>0</v>
      </c>
      <c r="D8" s="17">
        <f>+raw_wo!D110</f>
        <v>0</v>
      </c>
      <c r="E8" s="17">
        <f t="shared" si="0"/>
        <v>0</v>
      </c>
      <c r="F8" s="15">
        <f>+raw_wo!E110</f>
        <v>0</v>
      </c>
      <c r="G8" s="17">
        <f>+raw_wo!F110</f>
        <v>0</v>
      </c>
      <c r="H8" s="17">
        <f>+raw_wo!G110</f>
        <v>0</v>
      </c>
      <c r="I8" s="17">
        <f>+raw_wo!H110</f>
        <v>0</v>
      </c>
      <c r="J8" s="15">
        <f>+raw_wo!I110</f>
        <v>0</v>
      </c>
      <c r="K8" s="15">
        <f>+raw_wo!J110</f>
        <v>0</v>
      </c>
      <c r="L8" s="15">
        <f>+raw_wo!K110</f>
        <v>0</v>
      </c>
      <c r="M8" s="17">
        <f>+raw_wo!L110</f>
        <v>0</v>
      </c>
      <c r="N8" s="15">
        <f>+raw_wo!M110</f>
        <v>0</v>
      </c>
      <c r="O8" s="18">
        <f t="shared" si="1"/>
        <v>0</v>
      </c>
      <c r="P8" s="16">
        <f>+raw_wo!O110/60</f>
        <v>0</v>
      </c>
      <c r="Q8" s="16">
        <f t="shared" si="2"/>
        <v>0</v>
      </c>
      <c r="R8" s="17">
        <f>IF(B8=0,0,raw_wo!O110/B8)</f>
        <v>0</v>
      </c>
      <c r="S8" s="17">
        <f>IF(B8=0,0,raw_wo!N110/B8)</f>
        <v>0</v>
      </c>
    </row>
    <row r="9" spans="1:19" ht="12.75">
      <c r="A9" s="4" t="str">
        <f>+Lookup!B18</f>
        <v>Janitorial</v>
      </c>
      <c r="B9" s="15">
        <f>+raw_wo!C111</f>
        <v>0</v>
      </c>
      <c r="C9" s="18">
        <f t="shared" si="3"/>
        <v>0</v>
      </c>
      <c r="D9" s="17">
        <f>+raw_wo!D111</f>
        <v>0</v>
      </c>
      <c r="E9" s="17">
        <f t="shared" si="0"/>
        <v>0</v>
      </c>
      <c r="F9" s="15">
        <f>+raw_wo!E111</f>
        <v>0</v>
      </c>
      <c r="G9" s="17">
        <f>+raw_wo!F111</f>
        <v>0</v>
      </c>
      <c r="H9" s="17">
        <f>+raw_wo!G111</f>
        <v>0</v>
      </c>
      <c r="I9" s="17">
        <f>+raw_wo!H111</f>
        <v>0</v>
      </c>
      <c r="J9" s="15">
        <f>+raw_wo!I111</f>
        <v>0</v>
      </c>
      <c r="K9" s="15">
        <f>+raw_wo!J111</f>
        <v>0</v>
      </c>
      <c r="L9" s="15">
        <f>+raw_wo!K111</f>
        <v>0</v>
      </c>
      <c r="M9" s="17">
        <f>+raw_wo!L111</f>
        <v>0</v>
      </c>
      <c r="N9" s="15">
        <f>+raw_wo!M111</f>
        <v>0</v>
      </c>
      <c r="O9" s="18">
        <f t="shared" si="1"/>
        <v>0</v>
      </c>
      <c r="P9" s="16">
        <f>+raw_wo!O111/60</f>
        <v>0</v>
      </c>
      <c r="Q9" s="16">
        <f t="shared" si="2"/>
        <v>0</v>
      </c>
      <c r="R9" s="17">
        <f>IF(B9=0,0,raw_wo!O111/B9)</f>
        <v>0</v>
      </c>
      <c r="S9" s="17">
        <f>IF(B9=0,0,raw_wo!N111/B9)</f>
        <v>0</v>
      </c>
    </row>
    <row r="10" spans="1:19" ht="12.75">
      <c r="A10" s="4" t="str">
        <f>+Lookup!B19</f>
        <v>Electrical</v>
      </c>
      <c r="B10" s="15">
        <f>+raw_wo!C112</f>
        <v>0</v>
      </c>
      <c r="C10" s="18">
        <f t="shared" si="3"/>
        <v>0</v>
      </c>
      <c r="D10" s="17">
        <f>+raw_wo!D112</f>
        <v>0</v>
      </c>
      <c r="E10" s="17">
        <f t="shared" si="0"/>
        <v>0</v>
      </c>
      <c r="F10" s="15">
        <f>+raw_wo!E112</f>
        <v>0</v>
      </c>
      <c r="G10" s="17">
        <f>+raw_wo!F112</f>
        <v>0</v>
      </c>
      <c r="H10" s="17">
        <f>+raw_wo!G112</f>
        <v>0</v>
      </c>
      <c r="I10" s="17">
        <f>+raw_wo!H112</f>
        <v>0</v>
      </c>
      <c r="J10" s="15">
        <f>+raw_wo!I112</f>
        <v>0</v>
      </c>
      <c r="K10" s="15">
        <f>+raw_wo!J112</f>
        <v>0</v>
      </c>
      <c r="L10" s="15">
        <f>+raw_wo!K112</f>
        <v>0</v>
      </c>
      <c r="M10" s="17">
        <f>+raw_wo!L112</f>
        <v>0</v>
      </c>
      <c r="N10" s="15">
        <f>+raw_wo!M112</f>
        <v>0</v>
      </c>
      <c r="O10" s="18">
        <f t="shared" si="1"/>
        <v>0</v>
      </c>
      <c r="P10" s="16">
        <f>+raw_wo!O112/60</f>
        <v>0</v>
      </c>
      <c r="Q10" s="16">
        <f t="shared" si="2"/>
        <v>0</v>
      </c>
      <c r="R10" s="17">
        <f>IF(B10=0,0,raw_wo!O112/B10)</f>
        <v>0</v>
      </c>
      <c r="S10" s="17">
        <f>IF(B10=0,0,raw_wo!N112/B10)</f>
        <v>0</v>
      </c>
    </row>
    <row r="11" spans="1:19" ht="12.75">
      <c r="A11" s="4" t="str">
        <f>+Lookup!B20</f>
        <v>Plumbing</v>
      </c>
      <c r="B11" s="15">
        <f>+raw_wo!C113</f>
        <v>0</v>
      </c>
      <c r="C11" s="18">
        <f t="shared" si="3"/>
        <v>0</v>
      </c>
      <c r="D11" s="17">
        <f>+raw_wo!D113</f>
        <v>0</v>
      </c>
      <c r="E11" s="17">
        <f t="shared" si="0"/>
        <v>0</v>
      </c>
      <c r="F11" s="15">
        <f>+raw_wo!E113</f>
        <v>0</v>
      </c>
      <c r="G11" s="17">
        <f>+raw_wo!F113</f>
        <v>0</v>
      </c>
      <c r="H11" s="17">
        <f>+raw_wo!G113</f>
        <v>0</v>
      </c>
      <c r="I11" s="17">
        <f>+raw_wo!H113</f>
        <v>0</v>
      </c>
      <c r="J11" s="15">
        <f>+raw_wo!I113</f>
        <v>0</v>
      </c>
      <c r="K11" s="15">
        <f>+raw_wo!J113</f>
        <v>0</v>
      </c>
      <c r="L11" s="15">
        <f>+raw_wo!K113</f>
        <v>0</v>
      </c>
      <c r="M11" s="17">
        <f>+raw_wo!L113</f>
        <v>0</v>
      </c>
      <c r="N11" s="15">
        <f>+raw_wo!M113</f>
        <v>0</v>
      </c>
      <c r="O11" s="18">
        <f t="shared" si="1"/>
        <v>0</v>
      </c>
      <c r="P11" s="16">
        <f>+raw_wo!O113/60</f>
        <v>0</v>
      </c>
      <c r="Q11" s="16">
        <f t="shared" si="2"/>
        <v>0</v>
      </c>
      <c r="R11" s="17">
        <f>IF(B11=0,0,raw_wo!O113/B11)</f>
        <v>0</v>
      </c>
      <c r="S11" s="17">
        <f>IF(B11=0,0,raw_wo!N113/B11)</f>
        <v>0</v>
      </c>
    </row>
    <row r="12" spans="1:19" ht="12.75">
      <c r="A12" s="4" t="str">
        <f>+Lookup!B21</f>
        <v>Doors/Keys/Locks</v>
      </c>
      <c r="B12" s="15">
        <f>+raw_wo!C114</f>
        <v>0</v>
      </c>
      <c r="C12" s="18">
        <f t="shared" si="3"/>
        <v>0</v>
      </c>
      <c r="D12" s="17">
        <f>+raw_wo!D114</f>
        <v>0</v>
      </c>
      <c r="E12" s="17">
        <f t="shared" si="0"/>
        <v>0</v>
      </c>
      <c r="F12" s="15">
        <f>+raw_wo!E114</f>
        <v>0</v>
      </c>
      <c r="G12" s="17">
        <f>+raw_wo!F114</f>
        <v>0</v>
      </c>
      <c r="H12" s="17">
        <f>+raw_wo!G114</f>
        <v>0</v>
      </c>
      <c r="I12" s="17">
        <f>+raw_wo!H114</f>
        <v>0</v>
      </c>
      <c r="J12" s="15">
        <f>+raw_wo!I114</f>
        <v>0</v>
      </c>
      <c r="K12" s="15">
        <f>+raw_wo!J114</f>
        <v>0</v>
      </c>
      <c r="L12" s="15">
        <f>+raw_wo!K114</f>
        <v>0</v>
      </c>
      <c r="M12" s="17">
        <f>+raw_wo!L114</f>
        <v>0</v>
      </c>
      <c r="N12" s="15">
        <f>+raw_wo!M114</f>
        <v>0</v>
      </c>
      <c r="O12" s="18">
        <f t="shared" si="1"/>
        <v>0</v>
      </c>
      <c r="P12" s="16">
        <f>+raw_wo!O114/60</f>
        <v>0</v>
      </c>
      <c r="Q12" s="16">
        <f t="shared" si="2"/>
        <v>0</v>
      </c>
      <c r="R12" s="17">
        <f>IF(B12=0,0,raw_wo!O114/B12)</f>
        <v>0</v>
      </c>
      <c r="S12" s="17">
        <f>IF(B12=0,0,raw_wo!N114/B12)</f>
        <v>0</v>
      </c>
    </row>
    <row r="13" spans="1:19" ht="12.75">
      <c r="A13" s="4" t="str">
        <f>+Lookup!B22</f>
        <v>Conveyance</v>
      </c>
      <c r="B13" s="15">
        <f>+raw_wo!C115</f>
        <v>0</v>
      </c>
      <c r="C13" s="18">
        <f t="shared" si="3"/>
        <v>0</v>
      </c>
      <c r="D13" s="17">
        <f>+raw_wo!D115</f>
        <v>0</v>
      </c>
      <c r="E13" s="17">
        <f t="shared" si="0"/>
        <v>0</v>
      </c>
      <c r="F13" s="15">
        <f>+raw_wo!E115</f>
        <v>0</v>
      </c>
      <c r="G13" s="17">
        <f>+raw_wo!F115</f>
        <v>0</v>
      </c>
      <c r="H13" s="17">
        <f>+raw_wo!G115</f>
        <v>0</v>
      </c>
      <c r="I13" s="17">
        <f>+raw_wo!H115</f>
        <v>0</v>
      </c>
      <c r="J13" s="15">
        <f>+raw_wo!I115</f>
        <v>0</v>
      </c>
      <c r="K13" s="15">
        <f>+raw_wo!J115</f>
        <v>0</v>
      </c>
      <c r="L13" s="15">
        <f>+raw_wo!K115</f>
        <v>0</v>
      </c>
      <c r="M13" s="17">
        <f>+raw_wo!L115</f>
        <v>0</v>
      </c>
      <c r="N13" s="15">
        <f>+raw_wo!M115</f>
        <v>0</v>
      </c>
      <c r="O13" s="18">
        <f t="shared" si="1"/>
        <v>0</v>
      </c>
      <c r="P13" s="16">
        <f>+raw_wo!O115/60</f>
        <v>0</v>
      </c>
      <c r="Q13" s="16">
        <f t="shared" si="2"/>
        <v>0</v>
      </c>
      <c r="R13" s="17">
        <f>IF(B13=0,0,raw_wo!O115/B13)</f>
        <v>0</v>
      </c>
      <c r="S13" s="17">
        <f>IF(B13=0,0,raw_wo!N115/B13)</f>
        <v>0</v>
      </c>
    </row>
    <row r="14" spans="1:19" ht="12.75">
      <c r="A14" s="4" t="str">
        <f>+Lookup!B23</f>
        <v>Safety/Security</v>
      </c>
      <c r="B14" s="15">
        <f>+raw_wo!C116</f>
        <v>0</v>
      </c>
      <c r="C14" s="18">
        <f t="shared" si="3"/>
        <v>0</v>
      </c>
      <c r="D14" s="17">
        <f>+raw_wo!D116</f>
        <v>0</v>
      </c>
      <c r="E14" s="17">
        <f t="shared" si="0"/>
        <v>0</v>
      </c>
      <c r="F14" s="15">
        <f>+raw_wo!E116</f>
        <v>0</v>
      </c>
      <c r="G14" s="17">
        <f>+raw_wo!F116</f>
        <v>0</v>
      </c>
      <c r="H14" s="17">
        <f>+raw_wo!G116</f>
        <v>0</v>
      </c>
      <c r="I14" s="17">
        <f>+raw_wo!H116</f>
        <v>0</v>
      </c>
      <c r="J14" s="15">
        <f>+raw_wo!I116</f>
        <v>0</v>
      </c>
      <c r="K14" s="15">
        <f>+raw_wo!J116</f>
        <v>0</v>
      </c>
      <c r="L14" s="15">
        <f>+raw_wo!K116</f>
        <v>0</v>
      </c>
      <c r="M14" s="17">
        <f>+raw_wo!L116</f>
        <v>0</v>
      </c>
      <c r="N14" s="15">
        <f>+raw_wo!M116</f>
        <v>0</v>
      </c>
      <c r="O14" s="18">
        <f t="shared" si="1"/>
        <v>0</v>
      </c>
      <c r="P14" s="16">
        <f>+raw_wo!O116/60</f>
        <v>0</v>
      </c>
      <c r="Q14" s="16">
        <f t="shared" si="2"/>
        <v>0</v>
      </c>
      <c r="R14" s="17">
        <f>IF(B14=0,0,raw_wo!O116/B14)</f>
        <v>0</v>
      </c>
      <c r="S14" s="17">
        <f>IF(B14=0,0,raw_wo!N116/B14)</f>
        <v>0</v>
      </c>
    </row>
    <row r="15" spans="1:19" ht="12.75">
      <c r="A15" s="4" t="str">
        <f>+Lookup!B24</f>
        <v>Interior</v>
      </c>
      <c r="B15" s="15">
        <f>+raw_wo!C117</f>
        <v>0</v>
      </c>
      <c r="C15" s="18">
        <f t="shared" si="3"/>
        <v>0</v>
      </c>
      <c r="D15" s="17">
        <f>+raw_wo!D117</f>
        <v>0</v>
      </c>
      <c r="E15" s="17">
        <f t="shared" si="0"/>
        <v>0</v>
      </c>
      <c r="F15" s="15">
        <f>+raw_wo!E117</f>
        <v>0</v>
      </c>
      <c r="G15" s="17">
        <f>+raw_wo!F117</f>
        <v>0</v>
      </c>
      <c r="H15" s="17">
        <f>+raw_wo!G117</f>
        <v>0</v>
      </c>
      <c r="I15" s="17">
        <f>+raw_wo!H117</f>
        <v>0</v>
      </c>
      <c r="J15" s="15">
        <f>+raw_wo!I117</f>
        <v>0</v>
      </c>
      <c r="K15" s="15">
        <f>+raw_wo!J117</f>
        <v>0</v>
      </c>
      <c r="L15" s="15">
        <f>+raw_wo!K117</f>
        <v>0</v>
      </c>
      <c r="M15" s="17">
        <f>+raw_wo!L117</f>
        <v>0</v>
      </c>
      <c r="N15" s="15">
        <f>+raw_wo!M117</f>
        <v>0</v>
      </c>
      <c r="O15" s="18">
        <f t="shared" si="1"/>
        <v>0</v>
      </c>
      <c r="P15" s="16">
        <f>+raw_wo!O117/60</f>
        <v>0</v>
      </c>
      <c r="Q15" s="16">
        <f t="shared" si="2"/>
        <v>0</v>
      </c>
      <c r="R15" s="17">
        <f>IF(B15=0,0,raw_wo!O117/B15)</f>
        <v>0</v>
      </c>
      <c r="S15" s="17">
        <f>IF(B15=0,0,raw_wo!N117/B15)</f>
        <v>0</v>
      </c>
    </row>
    <row r="16" spans="1:19" ht="12.75">
      <c r="A16" s="4" t="str">
        <f>+Lookup!B25</f>
        <v>Exterior</v>
      </c>
      <c r="B16" s="15">
        <f>+raw_wo!C118</f>
        <v>0</v>
      </c>
      <c r="C16" s="18">
        <f t="shared" si="3"/>
        <v>0</v>
      </c>
      <c r="D16" s="17">
        <f>+raw_wo!D118</f>
        <v>0</v>
      </c>
      <c r="E16" s="17">
        <f t="shared" si="0"/>
        <v>0</v>
      </c>
      <c r="F16" s="15">
        <f>+raw_wo!E118</f>
        <v>0</v>
      </c>
      <c r="G16" s="17">
        <f>+raw_wo!F118</f>
        <v>0</v>
      </c>
      <c r="H16" s="17">
        <f>+raw_wo!G118</f>
        <v>0</v>
      </c>
      <c r="I16" s="17">
        <f>+raw_wo!H118</f>
        <v>0</v>
      </c>
      <c r="J16" s="15">
        <f>+raw_wo!I118</f>
        <v>0</v>
      </c>
      <c r="K16" s="15">
        <f>+raw_wo!J118</f>
        <v>0</v>
      </c>
      <c r="L16" s="15">
        <f>+raw_wo!K118</f>
        <v>0</v>
      </c>
      <c r="M16" s="17">
        <f>+raw_wo!L118</f>
        <v>0</v>
      </c>
      <c r="N16" s="15">
        <f>+raw_wo!M118</f>
        <v>0</v>
      </c>
      <c r="O16" s="18">
        <f t="shared" si="1"/>
        <v>0</v>
      </c>
      <c r="P16" s="16">
        <f>+raw_wo!O118/60</f>
        <v>0</v>
      </c>
      <c r="Q16" s="16">
        <f t="shared" si="2"/>
        <v>0</v>
      </c>
      <c r="R16" s="17">
        <f>IF(B16=0,0,raw_wo!O118/B16)</f>
        <v>0</v>
      </c>
      <c r="S16" s="17">
        <f>IF(B16=0,0,raw_wo!N118/B16)</f>
        <v>0</v>
      </c>
    </row>
    <row r="17" spans="1:19" ht="12.75">
      <c r="A17" s="4" t="str">
        <f>+Lookup!B26</f>
        <v>Other</v>
      </c>
      <c r="B17" s="15">
        <f>+raw_wo!C119</f>
        <v>0</v>
      </c>
      <c r="C17" s="18">
        <f t="shared" si="3"/>
        <v>0</v>
      </c>
      <c r="D17" s="17">
        <f>+raw_wo!D119</f>
        <v>0</v>
      </c>
      <c r="E17" s="17">
        <f t="shared" si="0"/>
        <v>0</v>
      </c>
      <c r="F17" s="15">
        <f>+raw_wo!E119</f>
        <v>0</v>
      </c>
      <c r="G17" s="17">
        <f>+raw_wo!F119</f>
        <v>0</v>
      </c>
      <c r="H17" s="17">
        <f>+raw_wo!G119</f>
        <v>0</v>
      </c>
      <c r="I17" s="17">
        <f>+raw_wo!H119</f>
        <v>0</v>
      </c>
      <c r="J17" s="15">
        <f>+raw_wo!I119</f>
        <v>0</v>
      </c>
      <c r="K17" s="15">
        <f>+raw_wo!J119</f>
        <v>0</v>
      </c>
      <c r="L17" s="15">
        <f>+raw_wo!K119</f>
        <v>0</v>
      </c>
      <c r="M17" s="17">
        <f>+raw_wo!L119</f>
        <v>0</v>
      </c>
      <c r="N17" s="15">
        <f>+raw_wo!M119</f>
        <v>0</v>
      </c>
      <c r="O17" s="18">
        <f t="shared" si="1"/>
        <v>0</v>
      </c>
      <c r="P17" s="16">
        <f>+raw_wo!O119/60</f>
        <v>0</v>
      </c>
      <c r="Q17" s="16">
        <f t="shared" si="2"/>
        <v>0</v>
      </c>
      <c r="R17" s="17">
        <f>IF(B17=0,0,raw_wo!O119/B17)</f>
        <v>0</v>
      </c>
      <c r="S17" s="17">
        <f>IF(B17=0,0,raw_wo!N119/B17)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IF(B18=0,0,SUM(raw_wo!O109:O119)/B18)</f>
        <v>0</v>
      </c>
      <c r="S18" s="17">
        <f>IF(B18=0,0,SUM(raw_wo!N109:N119)/B18)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raw_wo!C120&amp;", "&amp;raw_wo!$C$7</f>
        <v>September,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+raw_wo!C123</f>
        <v>0</v>
      </c>
      <c r="C7" s="18">
        <f>IF($B$18=0,0,(B7/$B$18)*100)</f>
        <v>0</v>
      </c>
      <c r="D7" s="17">
        <f>+raw_wo!D123</f>
        <v>0</v>
      </c>
      <c r="E7" s="17">
        <f aca="true" t="shared" si="0" ref="E7:E17">+B7-D7</f>
        <v>0</v>
      </c>
      <c r="F7" s="15">
        <f>+raw_wo!E123</f>
        <v>0</v>
      </c>
      <c r="G7" s="17">
        <f>+raw_wo!F123</f>
        <v>0</v>
      </c>
      <c r="H7" s="17">
        <f>+raw_wo!G123</f>
        <v>0</v>
      </c>
      <c r="I7" s="17">
        <f>+raw_wo!H123</f>
        <v>0</v>
      </c>
      <c r="J7" s="15">
        <f>+raw_wo!I123</f>
        <v>0</v>
      </c>
      <c r="K7" s="15">
        <f>+raw_wo!J123</f>
        <v>0</v>
      </c>
      <c r="L7" s="15">
        <f>+raw_wo!K123</f>
        <v>0</v>
      </c>
      <c r="M7" s="17">
        <f>+raw_wo!L123</f>
        <v>0</v>
      </c>
      <c r="N7" s="15">
        <f>+raw_wo!M123</f>
        <v>0</v>
      </c>
      <c r="O7" s="18">
        <f aca="true" t="shared" si="1" ref="O7:O18">IF(B7=0,0,(N7/B7)*100)</f>
        <v>0</v>
      </c>
      <c r="P7" s="16">
        <f>+raw_wo!O123/60</f>
        <v>0</v>
      </c>
      <c r="Q7" s="16">
        <f aca="true" t="shared" si="2" ref="Q7:Q17">IF($P$18=0,0,(P7/$P$18)*100)</f>
        <v>0</v>
      </c>
      <c r="R7" s="17">
        <f>IF(B7=0,0,raw_wo!O123/B7)</f>
        <v>0</v>
      </c>
      <c r="S7" s="17">
        <f>IF(B7=0,0,raw_wo!N123/B7)</f>
        <v>0</v>
      </c>
    </row>
    <row r="8" spans="1:19" ht="12.75">
      <c r="A8" s="4" t="str">
        <f>+Lookup!B17</f>
        <v>Lighting</v>
      </c>
      <c r="B8" s="15">
        <f>+raw_wo!C124</f>
        <v>0</v>
      </c>
      <c r="C8" s="18">
        <f aca="true" t="shared" si="3" ref="C8:C17">IF($B$18=0,0,(B8/$B$18)*100)</f>
        <v>0</v>
      </c>
      <c r="D8" s="17">
        <f>+raw_wo!D124</f>
        <v>0</v>
      </c>
      <c r="E8" s="17">
        <f t="shared" si="0"/>
        <v>0</v>
      </c>
      <c r="F8" s="15">
        <f>+raw_wo!E124</f>
        <v>0</v>
      </c>
      <c r="G8" s="17">
        <f>+raw_wo!F124</f>
        <v>0</v>
      </c>
      <c r="H8" s="17">
        <f>+raw_wo!G124</f>
        <v>0</v>
      </c>
      <c r="I8" s="17">
        <f>+raw_wo!H124</f>
        <v>0</v>
      </c>
      <c r="J8" s="15">
        <f>+raw_wo!I124</f>
        <v>0</v>
      </c>
      <c r="K8" s="15">
        <f>+raw_wo!J124</f>
        <v>0</v>
      </c>
      <c r="L8" s="15">
        <f>+raw_wo!K124</f>
        <v>0</v>
      </c>
      <c r="M8" s="17">
        <f>+raw_wo!L124</f>
        <v>0</v>
      </c>
      <c r="N8" s="15">
        <f>+raw_wo!M124</f>
        <v>0</v>
      </c>
      <c r="O8" s="18">
        <f t="shared" si="1"/>
        <v>0</v>
      </c>
      <c r="P8" s="16">
        <f>+raw_wo!O124/60</f>
        <v>0</v>
      </c>
      <c r="Q8" s="16">
        <f t="shared" si="2"/>
        <v>0</v>
      </c>
      <c r="R8" s="17">
        <f>IF(B8=0,0,raw_wo!O124/B8)</f>
        <v>0</v>
      </c>
      <c r="S8" s="17">
        <f>IF(B8=0,0,raw_wo!N124/B8)</f>
        <v>0</v>
      </c>
    </row>
    <row r="9" spans="1:19" ht="12.75">
      <c r="A9" s="4" t="str">
        <f>+Lookup!B18</f>
        <v>Janitorial</v>
      </c>
      <c r="B9" s="15">
        <f>+raw_wo!C125</f>
        <v>0</v>
      </c>
      <c r="C9" s="18">
        <f t="shared" si="3"/>
        <v>0</v>
      </c>
      <c r="D9" s="17">
        <f>+raw_wo!D125</f>
        <v>0</v>
      </c>
      <c r="E9" s="17">
        <f t="shared" si="0"/>
        <v>0</v>
      </c>
      <c r="F9" s="15">
        <f>+raw_wo!E125</f>
        <v>0</v>
      </c>
      <c r="G9" s="17">
        <f>+raw_wo!F125</f>
        <v>0</v>
      </c>
      <c r="H9" s="17">
        <f>+raw_wo!G125</f>
        <v>0</v>
      </c>
      <c r="I9" s="17">
        <f>+raw_wo!H125</f>
        <v>0</v>
      </c>
      <c r="J9" s="15">
        <f>+raw_wo!I125</f>
        <v>0</v>
      </c>
      <c r="K9" s="15">
        <f>+raw_wo!J125</f>
        <v>0</v>
      </c>
      <c r="L9" s="15">
        <f>+raw_wo!K125</f>
        <v>0</v>
      </c>
      <c r="M9" s="17">
        <f>+raw_wo!L125</f>
        <v>0</v>
      </c>
      <c r="N9" s="15">
        <f>+raw_wo!M125</f>
        <v>0</v>
      </c>
      <c r="O9" s="18">
        <f t="shared" si="1"/>
        <v>0</v>
      </c>
      <c r="P9" s="16">
        <f>+raw_wo!O125/60</f>
        <v>0</v>
      </c>
      <c r="Q9" s="16">
        <f t="shared" si="2"/>
        <v>0</v>
      </c>
      <c r="R9" s="17">
        <f>IF(B9=0,0,raw_wo!O125/B9)</f>
        <v>0</v>
      </c>
      <c r="S9" s="17">
        <f>IF(B9=0,0,raw_wo!N125/B9)</f>
        <v>0</v>
      </c>
    </row>
    <row r="10" spans="1:19" ht="12.75">
      <c r="A10" s="4" t="str">
        <f>+Lookup!B19</f>
        <v>Electrical</v>
      </c>
      <c r="B10" s="15">
        <f>+raw_wo!C126</f>
        <v>0</v>
      </c>
      <c r="C10" s="18">
        <f t="shared" si="3"/>
        <v>0</v>
      </c>
      <c r="D10" s="17">
        <f>+raw_wo!D126</f>
        <v>0</v>
      </c>
      <c r="E10" s="17">
        <f t="shared" si="0"/>
        <v>0</v>
      </c>
      <c r="F10" s="15">
        <f>+raw_wo!E126</f>
        <v>0</v>
      </c>
      <c r="G10" s="17">
        <f>+raw_wo!F126</f>
        <v>0</v>
      </c>
      <c r="H10" s="17">
        <f>+raw_wo!G126</f>
        <v>0</v>
      </c>
      <c r="I10" s="17">
        <f>+raw_wo!H126</f>
        <v>0</v>
      </c>
      <c r="J10" s="15">
        <f>+raw_wo!I126</f>
        <v>0</v>
      </c>
      <c r="K10" s="15">
        <f>+raw_wo!J126</f>
        <v>0</v>
      </c>
      <c r="L10" s="15">
        <f>+raw_wo!K126</f>
        <v>0</v>
      </c>
      <c r="M10" s="17">
        <f>+raw_wo!L126</f>
        <v>0</v>
      </c>
      <c r="N10" s="15">
        <f>+raw_wo!M126</f>
        <v>0</v>
      </c>
      <c r="O10" s="18">
        <f t="shared" si="1"/>
        <v>0</v>
      </c>
      <c r="P10" s="16">
        <f>+raw_wo!O126/60</f>
        <v>0</v>
      </c>
      <c r="Q10" s="16">
        <f t="shared" si="2"/>
        <v>0</v>
      </c>
      <c r="R10" s="17">
        <f>IF(B10=0,0,raw_wo!O126/B10)</f>
        <v>0</v>
      </c>
      <c r="S10" s="17">
        <f>IF(B10=0,0,raw_wo!N126/B10)</f>
        <v>0</v>
      </c>
    </row>
    <row r="11" spans="1:19" ht="12.75">
      <c r="A11" s="4" t="str">
        <f>+Lookup!B20</f>
        <v>Plumbing</v>
      </c>
      <c r="B11" s="15">
        <f>+raw_wo!C127</f>
        <v>0</v>
      </c>
      <c r="C11" s="18">
        <f t="shared" si="3"/>
        <v>0</v>
      </c>
      <c r="D11" s="17">
        <f>+raw_wo!D127</f>
        <v>0</v>
      </c>
      <c r="E11" s="17">
        <f t="shared" si="0"/>
        <v>0</v>
      </c>
      <c r="F11" s="15">
        <f>+raw_wo!E127</f>
        <v>0</v>
      </c>
      <c r="G11" s="17">
        <f>+raw_wo!F127</f>
        <v>0</v>
      </c>
      <c r="H11" s="17">
        <f>+raw_wo!G127</f>
        <v>0</v>
      </c>
      <c r="I11" s="17">
        <f>+raw_wo!H127</f>
        <v>0</v>
      </c>
      <c r="J11" s="15">
        <f>+raw_wo!I127</f>
        <v>0</v>
      </c>
      <c r="K11" s="15">
        <f>+raw_wo!J127</f>
        <v>0</v>
      </c>
      <c r="L11" s="15">
        <f>+raw_wo!K127</f>
        <v>0</v>
      </c>
      <c r="M11" s="17">
        <f>+raw_wo!L127</f>
        <v>0</v>
      </c>
      <c r="N11" s="15">
        <f>+raw_wo!M127</f>
        <v>0</v>
      </c>
      <c r="O11" s="18">
        <f t="shared" si="1"/>
        <v>0</v>
      </c>
      <c r="P11" s="16">
        <f>+raw_wo!O127/60</f>
        <v>0</v>
      </c>
      <c r="Q11" s="16">
        <f t="shared" si="2"/>
        <v>0</v>
      </c>
      <c r="R11" s="17">
        <f>IF(B11=0,0,raw_wo!O127/B11)</f>
        <v>0</v>
      </c>
      <c r="S11" s="17">
        <f>IF(B11=0,0,raw_wo!N127/B11)</f>
        <v>0</v>
      </c>
    </row>
    <row r="12" spans="1:19" ht="12.75">
      <c r="A12" s="4" t="str">
        <f>+Lookup!B21</f>
        <v>Doors/Keys/Locks</v>
      </c>
      <c r="B12" s="15">
        <f>+raw_wo!C128</f>
        <v>0</v>
      </c>
      <c r="C12" s="18">
        <f t="shared" si="3"/>
        <v>0</v>
      </c>
      <c r="D12" s="17">
        <f>+raw_wo!D128</f>
        <v>0</v>
      </c>
      <c r="E12" s="17">
        <f t="shared" si="0"/>
        <v>0</v>
      </c>
      <c r="F12" s="15">
        <f>+raw_wo!E128</f>
        <v>0</v>
      </c>
      <c r="G12" s="17">
        <f>+raw_wo!F128</f>
        <v>0</v>
      </c>
      <c r="H12" s="17">
        <f>+raw_wo!G128</f>
        <v>0</v>
      </c>
      <c r="I12" s="17">
        <f>+raw_wo!H128</f>
        <v>0</v>
      </c>
      <c r="J12" s="15">
        <f>+raw_wo!I128</f>
        <v>0</v>
      </c>
      <c r="K12" s="15">
        <f>+raw_wo!J128</f>
        <v>0</v>
      </c>
      <c r="L12" s="15">
        <f>+raw_wo!K128</f>
        <v>0</v>
      </c>
      <c r="M12" s="17">
        <f>+raw_wo!L128</f>
        <v>0</v>
      </c>
      <c r="N12" s="15">
        <f>+raw_wo!M128</f>
        <v>0</v>
      </c>
      <c r="O12" s="18">
        <f t="shared" si="1"/>
        <v>0</v>
      </c>
      <c r="P12" s="16">
        <f>+raw_wo!O128/60</f>
        <v>0</v>
      </c>
      <c r="Q12" s="16">
        <f t="shared" si="2"/>
        <v>0</v>
      </c>
      <c r="R12" s="17">
        <f>IF(B12=0,0,raw_wo!O128/B12)</f>
        <v>0</v>
      </c>
      <c r="S12" s="17">
        <f>IF(B12=0,0,raw_wo!N128/B12)</f>
        <v>0</v>
      </c>
    </row>
    <row r="13" spans="1:19" ht="12.75">
      <c r="A13" s="4" t="str">
        <f>+Lookup!B22</f>
        <v>Conveyance</v>
      </c>
      <c r="B13" s="15">
        <f>+raw_wo!C129</f>
        <v>0</v>
      </c>
      <c r="C13" s="18">
        <f t="shared" si="3"/>
        <v>0</v>
      </c>
      <c r="D13" s="17">
        <f>+raw_wo!D129</f>
        <v>0</v>
      </c>
      <c r="E13" s="17">
        <f t="shared" si="0"/>
        <v>0</v>
      </c>
      <c r="F13" s="15">
        <f>+raw_wo!E129</f>
        <v>0</v>
      </c>
      <c r="G13" s="17">
        <f>+raw_wo!F129</f>
        <v>0</v>
      </c>
      <c r="H13" s="17">
        <f>+raw_wo!G129</f>
        <v>0</v>
      </c>
      <c r="I13" s="17">
        <f>+raw_wo!H129</f>
        <v>0</v>
      </c>
      <c r="J13" s="15">
        <f>+raw_wo!I129</f>
        <v>0</v>
      </c>
      <c r="K13" s="15">
        <f>+raw_wo!J129</f>
        <v>0</v>
      </c>
      <c r="L13" s="15">
        <f>+raw_wo!K129</f>
        <v>0</v>
      </c>
      <c r="M13" s="17">
        <f>+raw_wo!L129</f>
        <v>0</v>
      </c>
      <c r="N13" s="15">
        <f>+raw_wo!M129</f>
        <v>0</v>
      </c>
      <c r="O13" s="18">
        <f t="shared" si="1"/>
        <v>0</v>
      </c>
      <c r="P13" s="16">
        <f>+raw_wo!O129/60</f>
        <v>0</v>
      </c>
      <c r="Q13" s="16">
        <f t="shared" si="2"/>
        <v>0</v>
      </c>
      <c r="R13" s="17">
        <f>IF(B13=0,0,raw_wo!O129/B13)</f>
        <v>0</v>
      </c>
      <c r="S13" s="17">
        <f>IF(B13=0,0,raw_wo!N129/B13)</f>
        <v>0</v>
      </c>
    </row>
    <row r="14" spans="1:19" ht="12.75">
      <c r="A14" s="4" t="str">
        <f>+Lookup!B23</f>
        <v>Safety/Security</v>
      </c>
      <c r="B14" s="15">
        <f>+raw_wo!C130</f>
        <v>0</v>
      </c>
      <c r="C14" s="18">
        <f t="shared" si="3"/>
        <v>0</v>
      </c>
      <c r="D14" s="17">
        <f>+raw_wo!D130</f>
        <v>0</v>
      </c>
      <c r="E14" s="17">
        <f t="shared" si="0"/>
        <v>0</v>
      </c>
      <c r="F14" s="15">
        <f>+raw_wo!E130</f>
        <v>0</v>
      </c>
      <c r="G14" s="17">
        <f>+raw_wo!F130</f>
        <v>0</v>
      </c>
      <c r="H14" s="17">
        <f>+raw_wo!G130</f>
        <v>0</v>
      </c>
      <c r="I14" s="17">
        <f>+raw_wo!H130</f>
        <v>0</v>
      </c>
      <c r="J14" s="15">
        <f>+raw_wo!I130</f>
        <v>0</v>
      </c>
      <c r="K14" s="15">
        <f>+raw_wo!J130</f>
        <v>0</v>
      </c>
      <c r="L14" s="15">
        <f>+raw_wo!K130</f>
        <v>0</v>
      </c>
      <c r="M14" s="17">
        <f>+raw_wo!L130</f>
        <v>0</v>
      </c>
      <c r="N14" s="15">
        <f>+raw_wo!M130</f>
        <v>0</v>
      </c>
      <c r="O14" s="18">
        <f t="shared" si="1"/>
        <v>0</v>
      </c>
      <c r="P14" s="16">
        <f>+raw_wo!O130/60</f>
        <v>0</v>
      </c>
      <c r="Q14" s="16">
        <f t="shared" si="2"/>
        <v>0</v>
      </c>
      <c r="R14" s="17">
        <f>IF(B14=0,0,raw_wo!O130/B14)</f>
        <v>0</v>
      </c>
      <c r="S14" s="17">
        <f>IF(B14=0,0,raw_wo!N130/B14)</f>
        <v>0</v>
      </c>
    </row>
    <row r="15" spans="1:19" ht="12.75">
      <c r="A15" s="4" t="str">
        <f>+Lookup!B24</f>
        <v>Interior</v>
      </c>
      <c r="B15" s="15">
        <f>+raw_wo!C131</f>
        <v>0</v>
      </c>
      <c r="C15" s="18">
        <f t="shared" si="3"/>
        <v>0</v>
      </c>
      <c r="D15" s="17">
        <f>+raw_wo!D131</f>
        <v>0</v>
      </c>
      <c r="E15" s="17">
        <f t="shared" si="0"/>
        <v>0</v>
      </c>
      <c r="F15" s="15">
        <f>+raw_wo!E131</f>
        <v>0</v>
      </c>
      <c r="G15" s="17">
        <f>+raw_wo!F131</f>
        <v>0</v>
      </c>
      <c r="H15" s="17">
        <f>+raw_wo!G131</f>
        <v>0</v>
      </c>
      <c r="I15" s="17">
        <f>+raw_wo!H131</f>
        <v>0</v>
      </c>
      <c r="J15" s="15">
        <f>+raw_wo!I131</f>
        <v>0</v>
      </c>
      <c r="K15" s="15">
        <f>+raw_wo!J131</f>
        <v>0</v>
      </c>
      <c r="L15" s="15">
        <f>+raw_wo!K131</f>
        <v>0</v>
      </c>
      <c r="M15" s="17">
        <f>+raw_wo!L131</f>
        <v>0</v>
      </c>
      <c r="N15" s="15">
        <f>+raw_wo!M131</f>
        <v>0</v>
      </c>
      <c r="O15" s="18">
        <f t="shared" si="1"/>
        <v>0</v>
      </c>
      <c r="P15" s="16">
        <f>+raw_wo!O131/60</f>
        <v>0</v>
      </c>
      <c r="Q15" s="16">
        <f t="shared" si="2"/>
        <v>0</v>
      </c>
      <c r="R15" s="17">
        <f>IF(B15=0,0,raw_wo!O131/B15)</f>
        <v>0</v>
      </c>
      <c r="S15" s="17">
        <f>IF(B15=0,0,raw_wo!N131/B15)</f>
        <v>0</v>
      </c>
    </row>
    <row r="16" spans="1:19" ht="12.75">
      <c r="A16" s="4" t="str">
        <f>+Lookup!B25</f>
        <v>Exterior</v>
      </c>
      <c r="B16" s="15">
        <f>+raw_wo!C132</f>
        <v>0</v>
      </c>
      <c r="C16" s="18">
        <f t="shared" si="3"/>
        <v>0</v>
      </c>
      <c r="D16" s="17">
        <f>+raw_wo!D132</f>
        <v>0</v>
      </c>
      <c r="E16" s="17">
        <f t="shared" si="0"/>
        <v>0</v>
      </c>
      <c r="F16" s="15">
        <f>+raw_wo!E132</f>
        <v>0</v>
      </c>
      <c r="G16" s="17">
        <f>+raw_wo!F132</f>
        <v>0</v>
      </c>
      <c r="H16" s="17">
        <f>+raw_wo!G132</f>
        <v>0</v>
      </c>
      <c r="I16" s="17">
        <f>+raw_wo!H132</f>
        <v>0</v>
      </c>
      <c r="J16" s="15">
        <f>+raw_wo!I132</f>
        <v>0</v>
      </c>
      <c r="K16" s="15">
        <f>+raw_wo!J132</f>
        <v>0</v>
      </c>
      <c r="L16" s="15">
        <f>+raw_wo!K132</f>
        <v>0</v>
      </c>
      <c r="M16" s="17">
        <f>+raw_wo!L132</f>
        <v>0</v>
      </c>
      <c r="N16" s="15">
        <f>+raw_wo!M132</f>
        <v>0</v>
      </c>
      <c r="O16" s="18">
        <f t="shared" si="1"/>
        <v>0</v>
      </c>
      <c r="P16" s="16">
        <f>+raw_wo!O132/60</f>
        <v>0</v>
      </c>
      <c r="Q16" s="16">
        <f t="shared" si="2"/>
        <v>0</v>
      </c>
      <c r="R16" s="17">
        <f>IF(B16=0,0,raw_wo!O132/B16)</f>
        <v>0</v>
      </c>
      <c r="S16" s="17">
        <f>IF(B16=0,0,raw_wo!N132/B16)</f>
        <v>0</v>
      </c>
    </row>
    <row r="17" spans="1:19" ht="12.75">
      <c r="A17" s="4" t="str">
        <f>+Lookup!B26</f>
        <v>Other</v>
      </c>
      <c r="B17" s="15">
        <f>+raw_wo!C133</f>
        <v>0</v>
      </c>
      <c r="C17" s="18">
        <f t="shared" si="3"/>
        <v>0</v>
      </c>
      <c r="D17" s="17">
        <f>+raw_wo!D133</f>
        <v>0</v>
      </c>
      <c r="E17" s="17">
        <f t="shared" si="0"/>
        <v>0</v>
      </c>
      <c r="F17" s="15">
        <f>+raw_wo!E133</f>
        <v>0</v>
      </c>
      <c r="G17" s="17">
        <f>+raw_wo!F133</f>
        <v>0</v>
      </c>
      <c r="H17" s="17">
        <f>+raw_wo!G133</f>
        <v>0</v>
      </c>
      <c r="I17" s="17">
        <f>+raw_wo!H133</f>
        <v>0</v>
      </c>
      <c r="J17" s="15">
        <f>+raw_wo!I133</f>
        <v>0</v>
      </c>
      <c r="K17" s="15">
        <f>+raw_wo!J133</f>
        <v>0</v>
      </c>
      <c r="L17" s="15">
        <f>+raw_wo!K133</f>
        <v>0</v>
      </c>
      <c r="M17" s="17">
        <f>+raw_wo!L133</f>
        <v>0</v>
      </c>
      <c r="N17" s="15">
        <f>+raw_wo!M133</f>
        <v>0</v>
      </c>
      <c r="O17" s="18">
        <f t="shared" si="1"/>
        <v>0</v>
      </c>
      <c r="P17" s="16">
        <f>+raw_wo!O133/60</f>
        <v>0</v>
      </c>
      <c r="Q17" s="16">
        <f t="shared" si="2"/>
        <v>0</v>
      </c>
      <c r="R17" s="17">
        <f>IF(B17=0,0,raw_wo!O133/B17)</f>
        <v>0</v>
      </c>
      <c r="S17" s="17">
        <f>IF(B17=0,0,raw_wo!N133/B17)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IF(B18=0,0,SUM(raw_wo!O123:O133)/B18)</f>
        <v>0</v>
      </c>
      <c r="S18" s="17">
        <f>IF(B18=0,0,SUM(raw_wo!N123:N133)/B18)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raw_wo!C134&amp;", "&amp;raw_wo!$C$7</f>
        <v>October,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+raw_wo!C137</f>
        <v>0</v>
      </c>
      <c r="C7" s="18">
        <f>IF($B$18=0,0,(B7/$B$18)*100)</f>
        <v>0</v>
      </c>
      <c r="D7" s="17">
        <f>+raw_wo!D137</f>
        <v>0</v>
      </c>
      <c r="E7" s="17">
        <f aca="true" t="shared" si="0" ref="E7:E17">+B7-D7</f>
        <v>0</v>
      </c>
      <c r="F7" s="15">
        <f>+raw_wo!E137</f>
        <v>0</v>
      </c>
      <c r="G7" s="17">
        <f>+raw_wo!F137</f>
        <v>0</v>
      </c>
      <c r="H7" s="17">
        <f>+raw_wo!G137</f>
        <v>0</v>
      </c>
      <c r="I7" s="17">
        <f>+raw_wo!H137</f>
        <v>0</v>
      </c>
      <c r="J7" s="15">
        <f>+raw_wo!I137</f>
        <v>0</v>
      </c>
      <c r="K7" s="15">
        <f>+raw_wo!J137</f>
        <v>0</v>
      </c>
      <c r="L7" s="15">
        <f>+raw_wo!K137</f>
        <v>0</v>
      </c>
      <c r="M7" s="17">
        <f>+raw_wo!L137</f>
        <v>0</v>
      </c>
      <c r="N7" s="15">
        <f>+raw_wo!M137</f>
        <v>0</v>
      </c>
      <c r="O7" s="18">
        <f aca="true" t="shared" si="1" ref="O7:O18">IF(B7=0,0,(N7/B7)*100)</f>
        <v>0</v>
      </c>
      <c r="P7" s="16">
        <f>+raw_wo!O137/60</f>
        <v>0</v>
      </c>
      <c r="Q7" s="16">
        <f aca="true" t="shared" si="2" ref="Q7:Q17">IF($P$18=0,0,(P7/$P$18)*100)</f>
        <v>0</v>
      </c>
      <c r="R7" s="17">
        <f>IF(B7=0,0,raw_wo!O137/B7)</f>
        <v>0</v>
      </c>
      <c r="S7" s="17">
        <f>IF(B7=0,0,raw_wo!N137/B7)</f>
        <v>0</v>
      </c>
    </row>
    <row r="8" spans="1:19" ht="12.75">
      <c r="A8" s="4" t="str">
        <f>+Lookup!B17</f>
        <v>Lighting</v>
      </c>
      <c r="B8" s="15">
        <f>+raw_wo!C138</f>
        <v>0</v>
      </c>
      <c r="C8" s="18">
        <f aca="true" t="shared" si="3" ref="C8:C17">IF($B$18=0,0,(B8/$B$18)*100)</f>
        <v>0</v>
      </c>
      <c r="D8" s="17">
        <f>+raw_wo!D138</f>
        <v>0</v>
      </c>
      <c r="E8" s="17">
        <f t="shared" si="0"/>
        <v>0</v>
      </c>
      <c r="F8" s="15">
        <f>+raw_wo!E138</f>
        <v>0</v>
      </c>
      <c r="G8" s="17">
        <f>+raw_wo!F138</f>
        <v>0</v>
      </c>
      <c r="H8" s="17">
        <f>+raw_wo!G138</f>
        <v>0</v>
      </c>
      <c r="I8" s="17">
        <f>+raw_wo!H138</f>
        <v>0</v>
      </c>
      <c r="J8" s="15">
        <f>+raw_wo!I138</f>
        <v>0</v>
      </c>
      <c r="K8" s="15">
        <f>+raw_wo!J138</f>
        <v>0</v>
      </c>
      <c r="L8" s="15">
        <f>+raw_wo!K138</f>
        <v>0</v>
      </c>
      <c r="M8" s="17">
        <f>+raw_wo!L138</f>
        <v>0</v>
      </c>
      <c r="N8" s="15">
        <f>+raw_wo!M138</f>
        <v>0</v>
      </c>
      <c r="O8" s="18">
        <f t="shared" si="1"/>
        <v>0</v>
      </c>
      <c r="P8" s="16">
        <f>+raw_wo!O138/60</f>
        <v>0</v>
      </c>
      <c r="Q8" s="16">
        <f t="shared" si="2"/>
        <v>0</v>
      </c>
      <c r="R8" s="17">
        <f>IF(B8=0,0,raw_wo!O138/B8)</f>
        <v>0</v>
      </c>
      <c r="S8" s="17">
        <f>IF(B8=0,0,raw_wo!N138/B8)</f>
        <v>0</v>
      </c>
    </row>
    <row r="9" spans="1:19" ht="12.75">
      <c r="A9" s="4" t="str">
        <f>+Lookup!B18</f>
        <v>Janitorial</v>
      </c>
      <c r="B9" s="15">
        <f>+raw_wo!C139</f>
        <v>0</v>
      </c>
      <c r="C9" s="18">
        <f t="shared" si="3"/>
        <v>0</v>
      </c>
      <c r="D9" s="17">
        <f>+raw_wo!D139</f>
        <v>0</v>
      </c>
      <c r="E9" s="17">
        <f t="shared" si="0"/>
        <v>0</v>
      </c>
      <c r="F9" s="15">
        <f>+raw_wo!E139</f>
        <v>0</v>
      </c>
      <c r="G9" s="17">
        <f>+raw_wo!F139</f>
        <v>0</v>
      </c>
      <c r="H9" s="17">
        <f>+raw_wo!G139</f>
        <v>0</v>
      </c>
      <c r="I9" s="17">
        <f>+raw_wo!H139</f>
        <v>0</v>
      </c>
      <c r="J9" s="15">
        <f>+raw_wo!I139</f>
        <v>0</v>
      </c>
      <c r="K9" s="15">
        <f>+raw_wo!J139</f>
        <v>0</v>
      </c>
      <c r="L9" s="15">
        <f>+raw_wo!K139</f>
        <v>0</v>
      </c>
      <c r="M9" s="17">
        <f>+raw_wo!L139</f>
        <v>0</v>
      </c>
      <c r="N9" s="15">
        <f>+raw_wo!M139</f>
        <v>0</v>
      </c>
      <c r="O9" s="18">
        <f t="shared" si="1"/>
        <v>0</v>
      </c>
      <c r="P9" s="16">
        <f>+raw_wo!O139/60</f>
        <v>0</v>
      </c>
      <c r="Q9" s="16">
        <f t="shared" si="2"/>
        <v>0</v>
      </c>
      <c r="R9" s="17">
        <f>IF(B9=0,0,raw_wo!O139/B9)</f>
        <v>0</v>
      </c>
      <c r="S9" s="17">
        <f>IF(B9=0,0,raw_wo!N139/B9)</f>
        <v>0</v>
      </c>
    </row>
    <row r="10" spans="1:19" ht="12.75">
      <c r="A10" s="4" t="str">
        <f>+Lookup!B19</f>
        <v>Electrical</v>
      </c>
      <c r="B10" s="15">
        <f>+raw_wo!C140</f>
        <v>0</v>
      </c>
      <c r="C10" s="18">
        <f t="shared" si="3"/>
        <v>0</v>
      </c>
      <c r="D10" s="17">
        <f>+raw_wo!D140</f>
        <v>0</v>
      </c>
      <c r="E10" s="17">
        <f t="shared" si="0"/>
        <v>0</v>
      </c>
      <c r="F10" s="15">
        <f>+raw_wo!E140</f>
        <v>0</v>
      </c>
      <c r="G10" s="17">
        <f>+raw_wo!F140</f>
        <v>0</v>
      </c>
      <c r="H10" s="17">
        <f>+raw_wo!G140</f>
        <v>0</v>
      </c>
      <c r="I10" s="17">
        <f>+raw_wo!H140</f>
        <v>0</v>
      </c>
      <c r="J10" s="15">
        <f>+raw_wo!I140</f>
        <v>0</v>
      </c>
      <c r="K10" s="15">
        <f>+raw_wo!J140</f>
        <v>0</v>
      </c>
      <c r="L10" s="15">
        <f>+raw_wo!K140</f>
        <v>0</v>
      </c>
      <c r="M10" s="17">
        <f>+raw_wo!L140</f>
        <v>0</v>
      </c>
      <c r="N10" s="15">
        <f>+raw_wo!M140</f>
        <v>0</v>
      </c>
      <c r="O10" s="18">
        <f t="shared" si="1"/>
        <v>0</v>
      </c>
      <c r="P10" s="16">
        <f>+raw_wo!O140/60</f>
        <v>0</v>
      </c>
      <c r="Q10" s="16">
        <f t="shared" si="2"/>
        <v>0</v>
      </c>
      <c r="R10" s="17">
        <f>IF(B10=0,0,raw_wo!O140/B10)</f>
        <v>0</v>
      </c>
      <c r="S10" s="17">
        <f>IF(B10=0,0,raw_wo!N140/B10)</f>
        <v>0</v>
      </c>
    </row>
    <row r="11" spans="1:19" ht="12.75">
      <c r="A11" s="4" t="str">
        <f>+Lookup!B20</f>
        <v>Plumbing</v>
      </c>
      <c r="B11" s="15">
        <f>+raw_wo!C141</f>
        <v>0</v>
      </c>
      <c r="C11" s="18">
        <f t="shared" si="3"/>
        <v>0</v>
      </c>
      <c r="D11" s="17">
        <f>+raw_wo!D141</f>
        <v>0</v>
      </c>
      <c r="E11" s="17">
        <f t="shared" si="0"/>
        <v>0</v>
      </c>
      <c r="F11" s="15">
        <f>+raw_wo!E141</f>
        <v>0</v>
      </c>
      <c r="G11" s="17">
        <f>+raw_wo!F141</f>
        <v>0</v>
      </c>
      <c r="H11" s="17">
        <f>+raw_wo!G141</f>
        <v>0</v>
      </c>
      <c r="I11" s="17">
        <f>+raw_wo!H141</f>
        <v>0</v>
      </c>
      <c r="J11" s="15">
        <f>+raw_wo!I141</f>
        <v>0</v>
      </c>
      <c r="K11" s="15">
        <f>+raw_wo!J141</f>
        <v>0</v>
      </c>
      <c r="L11" s="15">
        <f>+raw_wo!K141</f>
        <v>0</v>
      </c>
      <c r="M11" s="17">
        <f>+raw_wo!L141</f>
        <v>0</v>
      </c>
      <c r="N11" s="15">
        <f>+raw_wo!M141</f>
        <v>0</v>
      </c>
      <c r="O11" s="18">
        <f t="shared" si="1"/>
        <v>0</v>
      </c>
      <c r="P11" s="16">
        <f>+raw_wo!O141/60</f>
        <v>0</v>
      </c>
      <c r="Q11" s="16">
        <f t="shared" si="2"/>
        <v>0</v>
      </c>
      <c r="R11" s="17">
        <f>IF(B11=0,0,raw_wo!O141/B11)</f>
        <v>0</v>
      </c>
      <c r="S11" s="17">
        <f>IF(B11=0,0,raw_wo!N141/B11)</f>
        <v>0</v>
      </c>
    </row>
    <row r="12" spans="1:19" ht="12.75">
      <c r="A12" s="4" t="str">
        <f>+Lookup!B21</f>
        <v>Doors/Keys/Locks</v>
      </c>
      <c r="B12" s="15">
        <f>+raw_wo!C142</f>
        <v>0</v>
      </c>
      <c r="C12" s="18">
        <f t="shared" si="3"/>
        <v>0</v>
      </c>
      <c r="D12" s="17">
        <f>+raw_wo!D142</f>
        <v>0</v>
      </c>
      <c r="E12" s="17">
        <f t="shared" si="0"/>
        <v>0</v>
      </c>
      <c r="F12" s="15">
        <f>+raw_wo!E142</f>
        <v>0</v>
      </c>
      <c r="G12" s="17">
        <f>+raw_wo!F142</f>
        <v>0</v>
      </c>
      <c r="H12" s="17">
        <f>+raw_wo!G142</f>
        <v>0</v>
      </c>
      <c r="I12" s="17">
        <f>+raw_wo!H142</f>
        <v>0</v>
      </c>
      <c r="J12" s="15">
        <f>+raw_wo!I142</f>
        <v>0</v>
      </c>
      <c r="K12" s="15">
        <f>+raw_wo!J142</f>
        <v>0</v>
      </c>
      <c r="L12" s="15">
        <f>+raw_wo!K142</f>
        <v>0</v>
      </c>
      <c r="M12" s="17">
        <f>+raw_wo!L142</f>
        <v>0</v>
      </c>
      <c r="N12" s="15">
        <f>+raw_wo!M142</f>
        <v>0</v>
      </c>
      <c r="O12" s="18">
        <f t="shared" si="1"/>
        <v>0</v>
      </c>
      <c r="P12" s="16">
        <f>+raw_wo!O142/60</f>
        <v>0</v>
      </c>
      <c r="Q12" s="16">
        <f t="shared" si="2"/>
        <v>0</v>
      </c>
      <c r="R12" s="17">
        <f>IF(B12=0,0,raw_wo!O142/B12)</f>
        <v>0</v>
      </c>
      <c r="S12" s="17">
        <f>IF(B12=0,0,raw_wo!N142/B12)</f>
        <v>0</v>
      </c>
    </row>
    <row r="13" spans="1:19" ht="12.75">
      <c r="A13" s="4" t="str">
        <f>+Lookup!B22</f>
        <v>Conveyance</v>
      </c>
      <c r="B13" s="15">
        <f>+raw_wo!C143</f>
        <v>0</v>
      </c>
      <c r="C13" s="18">
        <f t="shared" si="3"/>
        <v>0</v>
      </c>
      <c r="D13" s="17">
        <f>+raw_wo!D143</f>
        <v>0</v>
      </c>
      <c r="E13" s="17">
        <f t="shared" si="0"/>
        <v>0</v>
      </c>
      <c r="F13" s="15">
        <f>+raw_wo!E143</f>
        <v>0</v>
      </c>
      <c r="G13" s="17">
        <f>+raw_wo!F143</f>
        <v>0</v>
      </c>
      <c r="H13" s="17">
        <f>+raw_wo!G143</f>
        <v>0</v>
      </c>
      <c r="I13" s="17">
        <f>+raw_wo!H143</f>
        <v>0</v>
      </c>
      <c r="J13" s="15">
        <f>+raw_wo!I143</f>
        <v>0</v>
      </c>
      <c r="K13" s="15">
        <f>+raw_wo!J143</f>
        <v>0</v>
      </c>
      <c r="L13" s="15">
        <f>+raw_wo!K143</f>
        <v>0</v>
      </c>
      <c r="M13" s="17">
        <f>+raw_wo!L143</f>
        <v>0</v>
      </c>
      <c r="N13" s="15">
        <f>+raw_wo!M143</f>
        <v>0</v>
      </c>
      <c r="O13" s="18">
        <f t="shared" si="1"/>
        <v>0</v>
      </c>
      <c r="P13" s="16">
        <f>+raw_wo!O143/60</f>
        <v>0</v>
      </c>
      <c r="Q13" s="16">
        <f t="shared" si="2"/>
        <v>0</v>
      </c>
      <c r="R13" s="17">
        <f>IF(B13=0,0,raw_wo!O143/B13)</f>
        <v>0</v>
      </c>
      <c r="S13" s="17">
        <f>IF(B13=0,0,raw_wo!N143/B13)</f>
        <v>0</v>
      </c>
    </row>
    <row r="14" spans="1:19" ht="12.75">
      <c r="A14" s="4" t="str">
        <f>+Lookup!B23</f>
        <v>Safety/Security</v>
      </c>
      <c r="B14" s="15">
        <f>+raw_wo!C144</f>
        <v>0</v>
      </c>
      <c r="C14" s="18">
        <f t="shared" si="3"/>
        <v>0</v>
      </c>
      <c r="D14" s="17">
        <f>+raw_wo!D144</f>
        <v>0</v>
      </c>
      <c r="E14" s="17">
        <f t="shared" si="0"/>
        <v>0</v>
      </c>
      <c r="F14" s="15">
        <f>+raw_wo!E144</f>
        <v>0</v>
      </c>
      <c r="G14" s="17">
        <f>+raw_wo!F144</f>
        <v>0</v>
      </c>
      <c r="H14" s="17">
        <f>+raw_wo!G144</f>
        <v>0</v>
      </c>
      <c r="I14" s="17">
        <f>+raw_wo!H144</f>
        <v>0</v>
      </c>
      <c r="J14" s="15">
        <f>+raw_wo!I144</f>
        <v>0</v>
      </c>
      <c r="K14" s="15">
        <f>+raw_wo!J144</f>
        <v>0</v>
      </c>
      <c r="L14" s="15">
        <f>+raw_wo!K144</f>
        <v>0</v>
      </c>
      <c r="M14" s="17">
        <f>+raw_wo!L144</f>
        <v>0</v>
      </c>
      <c r="N14" s="15">
        <f>+raw_wo!M144</f>
        <v>0</v>
      </c>
      <c r="O14" s="18">
        <f t="shared" si="1"/>
        <v>0</v>
      </c>
      <c r="P14" s="16">
        <f>+raw_wo!O144/60</f>
        <v>0</v>
      </c>
      <c r="Q14" s="16">
        <f t="shared" si="2"/>
        <v>0</v>
      </c>
      <c r="R14" s="17">
        <f>IF(B14=0,0,raw_wo!O144/B14)</f>
        <v>0</v>
      </c>
      <c r="S14" s="17">
        <f>IF(B14=0,0,raw_wo!N144/B14)</f>
        <v>0</v>
      </c>
    </row>
    <row r="15" spans="1:19" ht="12.75">
      <c r="A15" s="4" t="str">
        <f>+Lookup!B24</f>
        <v>Interior</v>
      </c>
      <c r="B15" s="15">
        <f>+raw_wo!C145</f>
        <v>0</v>
      </c>
      <c r="C15" s="18">
        <f t="shared" si="3"/>
        <v>0</v>
      </c>
      <c r="D15" s="17">
        <f>+raw_wo!D145</f>
        <v>0</v>
      </c>
      <c r="E15" s="17">
        <f t="shared" si="0"/>
        <v>0</v>
      </c>
      <c r="F15" s="15">
        <f>+raw_wo!E145</f>
        <v>0</v>
      </c>
      <c r="G15" s="17">
        <f>+raw_wo!F145</f>
        <v>0</v>
      </c>
      <c r="H15" s="17">
        <f>+raw_wo!G145</f>
        <v>0</v>
      </c>
      <c r="I15" s="17">
        <f>+raw_wo!H145</f>
        <v>0</v>
      </c>
      <c r="J15" s="15">
        <f>+raw_wo!I145</f>
        <v>0</v>
      </c>
      <c r="K15" s="15">
        <f>+raw_wo!J145</f>
        <v>0</v>
      </c>
      <c r="L15" s="15">
        <f>+raw_wo!K145</f>
        <v>0</v>
      </c>
      <c r="M15" s="17">
        <f>+raw_wo!L145</f>
        <v>0</v>
      </c>
      <c r="N15" s="15">
        <f>+raw_wo!M145</f>
        <v>0</v>
      </c>
      <c r="O15" s="18">
        <f t="shared" si="1"/>
        <v>0</v>
      </c>
      <c r="P15" s="16">
        <f>+raw_wo!O145/60</f>
        <v>0</v>
      </c>
      <c r="Q15" s="16">
        <f t="shared" si="2"/>
        <v>0</v>
      </c>
      <c r="R15" s="17">
        <f>IF(B15=0,0,raw_wo!O145/B15)</f>
        <v>0</v>
      </c>
      <c r="S15" s="17">
        <f>IF(B15=0,0,raw_wo!N145/B15)</f>
        <v>0</v>
      </c>
    </row>
    <row r="16" spans="1:19" ht="12.75">
      <c r="A16" s="4" t="str">
        <f>+Lookup!B25</f>
        <v>Exterior</v>
      </c>
      <c r="B16" s="15">
        <f>+raw_wo!C146</f>
        <v>0</v>
      </c>
      <c r="C16" s="18">
        <f t="shared" si="3"/>
        <v>0</v>
      </c>
      <c r="D16" s="17">
        <f>+raw_wo!D146</f>
        <v>0</v>
      </c>
      <c r="E16" s="17">
        <f t="shared" si="0"/>
        <v>0</v>
      </c>
      <c r="F16" s="15">
        <f>+raw_wo!E146</f>
        <v>0</v>
      </c>
      <c r="G16" s="17">
        <f>+raw_wo!F146</f>
        <v>0</v>
      </c>
      <c r="H16" s="17">
        <f>+raw_wo!G146</f>
        <v>0</v>
      </c>
      <c r="I16" s="17">
        <f>+raw_wo!H146</f>
        <v>0</v>
      </c>
      <c r="J16" s="15">
        <f>+raw_wo!I146</f>
        <v>0</v>
      </c>
      <c r="K16" s="15">
        <f>+raw_wo!J146</f>
        <v>0</v>
      </c>
      <c r="L16" s="15">
        <f>+raw_wo!K146</f>
        <v>0</v>
      </c>
      <c r="M16" s="17">
        <f>+raw_wo!L146</f>
        <v>0</v>
      </c>
      <c r="N16" s="15">
        <f>+raw_wo!M146</f>
        <v>0</v>
      </c>
      <c r="O16" s="18">
        <f t="shared" si="1"/>
        <v>0</v>
      </c>
      <c r="P16" s="16">
        <f>+raw_wo!O146/60</f>
        <v>0</v>
      </c>
      <c r="Q16" s="16">
        <f t="shared" si="2"/>
        <v>0</v>
      </c>
      <c r="R16" s="17">
        <f>IF(B16=0,0,raw_wo!O146/B16)</f>
        <v>0</v>
      </c>
      <c r="S16" s="17">
        <f>IF(B16=0,0,raw_wo!N146/B16)</f>
        <v>0</v>
      </c>
    </row>
    <row r="17" spans="1:19" ht="12.75">
      <c r="A17" s="4" t="str">
        <f>+Lookup!B26</f>
        <v>Other</v>
      </c>
      <c r="B17" s="15">
        <f>+raw_wo!C147</f>
        <v>0</v>
      </c>
      <c r="C17" s="18">
        <f t="shared" si="3"/>
        <v>0</v>
      </c>
      <c r="D17" s="17">
        <f>+raw_wo!D147</f>
        <v>0</v>
      </c>
      <c r="E17" s="17">
        <f t="shared" si="0"/>
        <v>0</v>
      </c>
      <c r="F17" s="15">
        <f>+raw_wo!E147</f>
        <v>0</v>
      </c>
      <c r="G17" s="17">
        <f>+raw_wo!F147</f>
        <v>0</v>
      </c>
      <c r="H17" s="17">
        <f>+raw_wo!G147</f>
        <v>0</v>
      </c>
      <c r="I17" s="17">
        <f>+raw_wo!H147</f>
        <v>0</v>
      </c>
      <c r="J17" s="15">
        <f>+raw_wo!I147</f>
        <v>0</v>
      </c>
      <c r="K17" s="15">
        <f>+raw_wo!J147</f>
        <v>0</v>
      </c>
      <c r="L17" s="15">
        <f>+raw_wo!K147</f>
        <v>0</v>
      </c>
      <c r="M17" s="17">
        <f>+raw_wo!L147</f>
        <v>0</v>
      </c>
      <c r="N17" s="15">
        <f>+raw_wo!M147</f>
        <v>0</v>
      </c>
      <c r="O17" s="18">
        <f t="shared" si="1"/>
        <v>0</v>
      </c>
      <c r="P17" s="16">
        <f>+raw_wo!O147/60</f>
        <v>0</v>
      </c>
      <c r="Q17" s="16">
        <f t="shared" si="2"/>
        <v>0</v>
      </c>
      <c r="R17" s="17">
        <f>IF(B17=0,0,raw_wo!O147/B17)</f>
        <v>0</v>
      </c>
      <c r="S17" s="17">
        <f>IF(B17=0,0,raw_wo!N147/B17)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IF(B18=0,0,SUM(raw_wo!O137:O147)/B18)</f>
        <v>0</v>
      </c>
      <c r="S18" s="17">
        <f>IF(B18=0,0,SUM(raw_wo!N137:N147)/B18)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+raw_wo!C148&amp;", "&amp;raw_wo!$C$7</f>
        <v>November,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+raw_wo!C151</f>
        <v>0</v>
      </c>
      <c r="C7" s="18">
        <f>IF($B$18=0,0,(B7/$B$18)*100)</f>
        <v>0</v>
      </c>
      <c r="D7" s="17">
        <f>+raw_wo!D151</f>
        <v>0</v>
      </c>
      <c r="E7" s="17">
        <f>+B7-D7</f>
        <v>0</v>
      </c>
      <c r="F7" s="15">
        <f>+raw_wo!E151</f>
        <v>0</v>
      </c>
      <c r="G7" s="17">
        <f>+raw_wo!F151</f>
        <v>0</v>
      </c>
      <c r="H7" s="17">
        <f>+raw_wo!G151</f>
        <v>0</v>
      </c>
      <c r="I7" s="17">
        <f>+raw_wo!H151</f>
        <v>0</v>
      </c>
      <c r="J7" s="15">
        <f>+raw_wo!I151</f>
        <v>0</v>
      </c>
      <c r="K7" s="15">
        <f>+raw_wo!J151</f>
        <v>0</v>
      </c>
      <c r="L7" s="15">
        <f>+raw_wo!K151</f>
        <v>0</v>
      </c>
      <c r="M7" s="17">
        <f>+raw_wo!L151</f>
        <v>0</v>
      </c>
      <c r="N7" s="15">
        <f>+raw_wo!M151</f>
        <v>0</v>
      </c>
      <c r="O7" s="18">
        <f>IF(B7=0,0,(N7/B7)*100)</f>
        <v>0</v>
      </c>
      <c r="P7" s="16">
        <f>+raw_wo!O151/60</f>
        <v>0</v>
      </c>
      <c r="Q7" s="16">
        <f>IF($P$18=0,0,(P7/$P$18)*100)</f>
        <v>0</v>
      </c>
      <c r="R7" s="17">
        <f>IF(B7=0,0,raw_wo!O151/B7)</f>
        <v>0</v>
      </c>
      <c r="S7" s="17">
        <f>IF(B7=0,0,raw_wo!N151/B7)</f>
        <v>0</v>
      </c>
    </row>
    <row r="8" spans="1:19" ht="12.75">
      <c r="A8" s="4" t="str">
        <f>+Lookup!B17</f>
        <v>Lighting</v>
      </c>
      <c r="B8" s="15">
        <f>+raw_wo!C152</f>
        <v>0</v>
      </c>
      <c r="C8" s="18">
        <f aca="true" t="shared" si="0" ref="C8:C17">IF($B$18=0,0,(B8/$B$18)*100)</f>
        <v>0</v>
      </c>
      <c r="D8" s="17">
        <f>+raw_wo!D152</f>
        <v>0</v>
      </c>
      <c r="E8" s="17">
        <f aca="true" t="shared" si="1" ref="E8:E17">+B8-D8</f>
        <v>0</v>
      </c>
      <c r="F8" s="15">
        <f>+raw_wo!E152</f>
        <v>0</v>
      </c>
      <c r="G8" s="17">
        <f>+raw_wo!F152</f>
        <v>0</v>
      </c>
      <c r="H8" s="17">
        <f>+raw_wo!G152</f>
        <v>0</v>
      </c>
      <c r="I8" s="17">
        <f>+raw_wo!H152</f>
        <v>0</v>
      </c>
      <c r="J8" s="15">
        <f>+raw_wo!I152</f>
        <v>0</v>
      </c>
      <c r="K8" s="15">
        <f>+raw_wo!J152</f>
        <v>0</v>
      </c>
      <c r="L8" s="15">
        <f>+raw_wo!K152</f>
        <v>0</v>
      </c>
      <c r="M8" s="17">
        <f>+raw_wo!L152</f>
        <v>0</v>
      </c>
      <c r="N8" s="15">
        <f>+raw_wo!M152</f>
        <v>0</v>
      </c>
      <c r="O8" s="18">
        <f aca="true" t="shared" si="2" ref="O8:O18">IF(B8=0,0,(N8/B8)*100)</f>
        <v>0</v>
      </c>
      <c r="P8" s="16">
        <f>+raw_wo!O152/60</f>
        <v>0</v>
      </c>
      <c r="Q8" s="16">
        <f aca="true" t="shared" si="3" ref="Q8:Q17">IF($P$18=0,0,(P8/$P$18)*100)</f>
        <v>0</v>
      </c>
      <c r="R8" s="17">
        <f>IF(B8=0,0,raw_wo!O152/B8)</f>
        <v>0</v>
      </c>
      <c r="S8" s="17">
        <f>IF(B8=0,0,raw_wo!N152/B8)</f>
        <v>0</v>
      </c>
    </row>
    <row r="9" spans="1:19" ht="12.75">
      <c r="A9" s="4" t="str">
        <f>+Lookup!B18</f>
        <v>Janitorial</v>
      </c>
      <c r="B9" s="15">
        <f>+raw_wo!C153</f>
        <v>0</v>
      </c>
      <c r="C9" s="18">
        <f t="shared" si="0"/>
        <v>0</v>
      </c>
      <c r="D9" s="17">
        <f>+raw_wo!D153</f>
        <v>0</v>
      </c>
      <c r="E9" s="17">
        <f t="shared" si="1"/>
        <v>0</v>
      </c>
      <c r="F9" s="15">
        <f>+raw_wo!E153</f>
        <v>0</v>
      </c>
      <c r="G9" s="17">
        <f>+raw_wo!F153</f>
        <v>0</v>
      </c>
      <c r="H9" s="17">
        <f>+raw_wo!G153</f>
        <v>0</v>
      </c>
      <c r="I9" s="17">
        <f>+raw_wo!H153</f>
        <v>0</v>
      </c>
      <c r="J9" s="15">
        <f>+raw_wo!I153</f>
        <v>0</v>
      </c>
      <c r="K9" s="15">
        <f>+raw_wo!J153</f>
        <v>0</v>
      </c>
      <c r="L9" s="15">
        <f>+raw_wo!K153</f>
        <v>0</v>
      </c>
      <c r="M9" s="17">
        <f>+raw_wo!L153</f>
        <v>0</v>
      </c>
      <c r="N9" s="15">
        <f>+raw_wo!M153</f>
        <v>0</v>
      </c>
      <c r="O9" s="18">
        <f t="shared" si="2"/>
        <v>0</v>
      </c>
      <c r="P9" s="16">
        <f>+raw_wo!O153/60</f>
        <v>0</v>
      </c>
      <c r="Q9" s="16">
        <f t="shared" si="3"/>
        <v>0</v>
      </c>
      <c r="R9" s="17">
        <f>IF(B9=0,0,raw_wo!O153/B9)</f>
        <v>0</v>
      </c>
      <c r="S9" s="17">
        <f>IF(B9=0,0,raw_wo!N153/B9)</f>
        <v>0</v>
      </c>
    </row>
    <row r="10" spans="1:19" ht="12.75">
      <c r="A10" s="4" t="str">
        <f>+Lookup!B19</f>
        <v>Electrical</v>
      </c>
      <c r="B10" s="15">
        <f>+raw_wo!C154</f>
        <v>0</v>
      </c>
      <c r="C10" s="18">
        <f t="shared" si="0"/>
        <v>0</v>
      </c>
      <c r="D10" s="17">
        <f>+raw_wo!D154</f>
        <v>0</v>
      </c>
      <c r="E10" s="17">
        <f t="shared" si="1"/>
        <v>0</v>
      </c>
      <c r="F10" s="15">
        <f>+raw_wo!E154</f>
        <v>0</v>
      </c>
      <c r="G10" s="17">
        <f>+raw_wo!F154</f>
        <v>0</v>
      </c>
      <c r="H10" s="17">
        <f>+raw_wo!G154</f>
        <v>0</v>
      </c>
      <c r="I10" s="17">
        <f>+raw_wo!H154</f>
        <v>0</v>
      </c>
      <c r="J10" s="15">
        <f>+raw_wo!I154</f>
        <v>0</v>
      </c>
      <c r="K10" s="15">
        <f>+raw_wo!J154</f>
        <v>0</v>
      </c>
      <c r="L10" s="15">
        <f>+raw_wo!K154</f>
        <v>0</v>
      </c>
      <c r="M10" s="17">
        <f>+raw_wo!L154</f>
        <v>0</v>
      </c>
      <c r="N10" s="15">
        <f>+raw_wo!M154</f>
        <v>0</v>
      </c>
      <c r="O10" s="18">
        <f t="shared" si="2"/>
        <v>0</v>
      </c>
      <c r="P10" s="16">
        <f>+raw_wo!O154/60</f>
        <v>0</v>
      </c>
      <c r="Q10" s="16">
        <f t="shared" si="3"/>
        <v>0</v>
      </c>
      <c r="R10" s="17">
        <f>IF(B10=0,0,raw_wo!O154/B10)</f>
        <v>0</v>
      </c>
      <c r="S10" s="17">
        <f>IF(B10=0,0,raw_wo!N154/B10)</f>
        <v>0</v>
      </c>
    </row>
    <row r="11" spans="1:19" ht="12.75">
      <c r="A11" s="4" t="str">
        <f>+Lookup!B20</f>
        <v>Plumbing</v>
      </c>
      <c r="B11" s="15">
        <f>+raw_wo!C155</f>
        <v>0</v>
      </c>
      <c r="C11" s="18">
        <f t="shared" si="0"/>
        <v>0</v>
      </c>
      <c r="D11" s="17">
        <f>+raw_wo!D155</f>
        <v>0</v>
      </c>
      <c r="E11" s="17">
        <f t="shared" si="1"/>
        <v>0</v>
      </c>
      <c r="F11" s="15">
        <f>+raw_wo!E155</f>
        <v>0</v>
      </c>
      <c r="G11" s="17">
        <f>+raw_wo!F155</f>
        <v>0</v>
      </c>
      <c r="H11" s="17">
        <f>+raw_wo!G155</f>
        <v>0</v>
      </c>
      <c r="I11" s="17">
        <f>+raw_wo!H155</f>
        <v>0</v>
      </c>
      <c r="J11" s="15">
        <f>+raw_wo!I155</f>
        <v>0</v>
      </c>
      <c r="K11" s="15">
        <f>+raw_wo!J155</f>
        <v>0</v>
      </c>
      <c r="L11" s="15">
        <f>+raw_wo!K155</f>
        <v>0</v>
      </c>
      <c r="M11" s="17">
        <f>+raw_wo!L155</f>
        <v>0</v>
      </c>
      <c r="N11" s="15">
        <f>+raw_wo!M155</f>
        <v>0</v>
      </c>
      <c r="O11" s="18">
        <f t="shared" si="2"/>
        <v>0</v>
      </c>
      <c r="P11" s="16">
        <f>+raw_wo!O155/60</f>
        <v>0</v>
      </c>
      <c r="Q11" s="16">
        <f t="shared" si="3"/>
        <v>0</v>
      </c>
      <c r="R11" s="17">
        <f>IF(B11=0,0,raw_wo!O155/B11)</f>
        <v>0</v>
      </c>
      <c r="S11" s="17">
        <f>IF(B11=0,0,raw_wo!N155/B11)</f>
        <v>0</v>
      </c>
    </row>
    <row r="12" spans="1:19" ht="12.75">
      <c r="A12" s="4" t="str">
        <f>+Lookup!B21</f>
        <v>Doors/Keys/Locks</v>
      </c>
      <c r="B12" s="15">
        <f>+raw_wo!C156</f>
        <v>0</v>
      </c>
      <c r="C12" s="18">
        <f t="shared" si="0"/>
        <v>0</v>
      </c>
      <c r="D12" s="17">
        <f>+raw_wo!D156</f>
        <v>0</v>
      </c>
      <c r="E12" s="17">
        <f t="shared" si="1"/>
        <v>0</v>
      </c>
      <c r="F12" s="15">
        <f>+raw_wo!E156</f>
        <v>0</v>
      </c>
      <c r="G12" s="17">
        <f>+raw_wo!F156</f>
        <v>0</v>
      </c>
      <c r="H12" s="17">
        <f>+raw_wo!G156</f>
        <v>0</v>
      </c>
      <c r="I12" s="17">
        <f>+raw_wo!H156</f>
        <v>0</v>
      </c>
      <c r="J12" s="15">
        <f>+raw_wo!I156</f>
        <v>0</v>
      </c>
      <c r="K12" s="15">
        <f>+raw_wo!J156</f>
        <v>0</v>
      </c>
      <c r="L12" s="15">
        <f>+raw_wo!K156</f>
        <v>0</v>
      </c>
      <c r="M12" s="17">
        <f>+raw_wo!L156</f>
        <v>0</v>
      </c>
      <c r="N12" s="15">
        <f>+raw_wo!M156</f>
        <v>0</v>
      </c>
      <c r="O12" s="18">
        <f t="shared" si="2"/>
        <v>0</v>
      </c>
      <c r="P12" s="16">
        <f>+raw_wo!O156/60</f>
        <v>0</v>
      </c>
      <c r="Q12" s="16">
        <f t="shared" si="3"/>
        <v>0</v>
      </c>
      <c r="R12" s="17">
        <f>IF(B12=0,0,raw_wo!O156/B12)</f>
        <v>0</v>
      </c>
      <c r="S12" s="17">
        <f>IF(B12=0,0,raw_wo!N156/B12)</f>
        <v>0</v>
      </c>
    </row>
    <row r="13" spans="1:19" ht="12.75">
      <c r="A13" s="4" t="str">
        <f>+Lookup!B22</f>
        <v>Conveyance</v>
      </c>
      <c r="B13" s="15">
        <f>+raw_wo!C157</f>
        <v>0</v>
      </c>
      <c r="C13" s="18">
        <f t="shared" si="0"/>
        <v>0</v>
      </c>
      <c r="D13" s="17">
        <f>+raw_wo!D157</f>
        <v>0</v>
      </c>
      <c r="E13" s="17">
        <f t="shared" si="1"/>
        <v>0</v>
      </c>
      <c r="F13" s="15">
        <f>+raw_wo!E157</f>
        <v>0</v>
      </c>
      <c r="G13" s="17">
        <f>+raw_wo!F157</f>
        <v>0</v>
      </c>
      <c r="H13" s="17">
        <f>+raw_wo!G157</f>
        <v>0</v>
      </c>
      <c r="I13" s="17">
        <f>+raw_wo!H157</f>
        <v>0</v>
      </c>
      <c r="J13" s="15">
        <f>+raw_wo!I157</f>
        <v>0</v>
      </c>
      <c r="K13" s="15">
        <f>+raw_wo!J157</f>
        <v>0</v>
      </c>
      <c r="L13" s="15">
        <f>+raw_wo!K157</f>
        <v>0</v>
      </c>
      <c r="M13" s="17">
        <f>+raw_wo!L157</f>
        <v>0</v>
      </c>
      <c r="N13" s="15">
        <f>+raw_wo!M157</f>
        <v>0</v>
      </c>
      <c r="O13" s="18">
        <f t="shared" si="2"/>
        <v>0</v>
      </c>
      <c r="P13" s="16">
        <f>+raw_wo!O157/60</f>
        <v>0</v>
      </c>
      <c r="Q13" s="16">
        <f t="shared" si="3"/>
        <v>0</v>
      </c>
      <c r="R13" s="17">
        <f>IF(B13=0,0,raw_wo!O157/B13)</f>
        <v>0</v>
      </c>
      <c r="S13" s="17">
        <f>IF(B13=0,0,raw_wo!N157/B13)</f>
        <v>0</v>
      </c>
    </row>
    <row r="14" spans="1:19" ht="12.75">
      <c r="A14" s="4" t="str">
        <f>+Lookup!B23</f>
        <v>Safety/Security</v>
      </c>
      <c r="B14" s="15">
        <f>+raw_wo!C158</f>
        <v>0</v>
      </c>
      <c r="C14" s="18">
        <f t="shared" si="0"/>
        <v>0</v>
      </c>
      <c r="D14" s="17">
        <f>+raw_wo!D158</f>
        <v>0</v>
      </c>
      <c r="E14" s="17">
        <f t="shared" si="1"/>
        <v>0</v>
      </c>
      <c r="F14" s="15">
        <f>+raw_wo!E158</f>
        <v>0</v>
      </c>
      <c r="G14" s="17">
        <f>+raw_wo!F158</f>
        <v>0</v>
      </c>
      <c r="H14" s="17">
        <f>+raw_wo!G158</f>
        <v>0</v>
      </c>
      <c r="I14" s="17">
        <f>+raw_wo!H158</f>
        <v>0</v>
      </c>
      <c r="J14" s="15">
        <f>+raw_wo!I158</f>
        <v>0</v>
      </c>
      <c r="K14" s="15">
        <f>+raw_wo!J158</f>
        <v>0</v>
      </c>
      <c r="L14" s="15">
        <f>+raw_wo!K158</f>
        <v>0</v>
      </c>
      <c r="M14" s="17">
        <f>+raw_wo!L158</f>
        <v>0</v>
      </c>
      <c r="N14" s="15">
        <f>+raw_wo!M158</f>
        <v>0</v>
      </c>
      <c r="O14" s="18">
        <f t="shared" si="2"/>
        <v>0</v>
      </c>
      <c r="P14" s="16">
        <f>+raw_wo!O158/60</f>
        <v>0</v>
      </c>
      <c r="Q14" s="16">
        <f t="shared" si="3"/>
        <v>0</v>
      </c>
      <c r="R14" s="17">
        <f>IF(B14=0,0,raw_wo!O158/B14)</f>
        <v>0</v>
      </c>
      <c r="S14" s="17">
        <f>IF(B14=0,0,raw_wo!N158/B14)</f>
        <v>0</v>
      </c>
    </row>
    <row r="15" spans="1:19" ht="12.75">
      <c r="A15" s="4" t="str">
        <f>+Lookup!B24</f>
        <v>Interior</v>
      </c>
      <c r="B15" s="15">
        <f>+raw_wo!C159</f>
        <v>0</v>
      </c>
      <c r="C15" s="18">
        <f t="shared" si="0"/>
        <v>0</v>
      </c>
      <c r="D15" s="17">
        <f>+raw_wo!D159</f>
        <v>0</v>
      </c>
      <c r="E15" s="17">
        <f t="shared" si="1"/>
        <v>0</v>
      </c>
      <c r="F15" s="15">
        <f>+raw_wo!E159</f>
        <v>0</v>
      </c>
      <c r="G15" s="17">
        <f>+raw_wo!F159</f>
        <v>0</v>
      </c>
      <c r="H15" s="17">
        <f>+raw_wo!G159</f>
        <v>0</v>
      </c>
      <c r="I15" s="17">
        <f>+raw_wo!H159</f>
        <v>0</v>
      </c>
      <c r="J15" s="15">
        <f>+raw_wo!I159</f>
        <v>0</v>
      </c>
      <c r="K15" s="15">
        <f>+raw_wo!J159</f>
        <v>0</v>
      </c>
      <c r="L15" s="15">
        <f>+raw_wo!K159</f>
        <v>0</v>
      </c>
      <c r="M15" s="17">
        <f>+raw_wo!L159</f>
        <v>0</v>
      </c>
      <c r="N15" s="15">
        <f>+raw_wo!M159</f>
        <v>0</v>
      </c>
      <c r="O15" s="18">
        <f t="shared" si="2"/>
        <v>0</v>
      </c>
      <c r="P15" s="16">
        <f>+raw_wo!O159/60</f>
        <v>0</v>
      </c>
      <c r="Q15" s="16">
        <f t="shared" si="3"/>
        <v>0</v>
      </c>
      <c r="R15" s="17">
        <f>IF(B15=0,0,raw_wo!O159/B15)</f>
        <v>0</v>
      </c>
      <c r="S15" s="17">
        <f>IF(B15=0,0,raw_wo!N159/B15)</f>
        <v>0</v>
      </c>
    </row>
    <row r="16" spans="1:19" ht="12.75">
      <c r="A16" s="4" t="str">
        <f>+Lookup!B25</f>
        <v>Exterior</v>
      </c>
      <c r="B16" s="15">
        <f>+raw_wo!C160</f>
        <v>0</v>
      </c>
      <c r="C16" s="18">
        <f t="shared" si="0"/>
        <v>0</v>
      </c>
      <c r="D16" s="17">
        <f>+raw_wo!D160</f>
        <v>0</v>
      </c>
      <c r="E16" s="17">
        <f t="shared" si="1"/>
        <v>0</v>
      </c>
      <c r="F16" s="15">
        <f>+raw_wo!E160</f>
        <v>0</v>
      </c>
      <c r="G16" s="17">
        <f>+raw_wo!F160</f>
        <v>0</v>
      </c>
      <c r="H16" s="17">
        <f>+raw_wo!G160</f>
        <v>0</v>
      </c>
      <c r="I16" s="17">
        <f>+raw_wo!H160</f>
        <v>0</v>
      </c>
      <c r="J16" s="15">
        <f>+raw_wo!I160</f>
        <v>0</v>
      </c>
      <c r="K16" s="15">
        <f>+raw_wo!J160</f>
        <v>0</v>
      </c>
      <c r="L16" s="15">
        <f>+raw_wo!K160</f>
        <v>0</v>
      </c>
      <c r="M16" s="17">
        <f>+raw_wo!L160</f>
        <v>0</v>
      </c>
      <c r="N16" s="15">
        <f>+raw_wo!M160</f>
        <v>0</v>
      </c>
      <c r="O16" s="18">
        <f t="shared" si="2"/>
        <v>0</v>
      </c>
      <c r="P16" s="16">
        <f>+raw_wo!O160/60</f>
        <v>0</v>
      </c>
      <c r="Q16" s="16">
        <f t="shared" si="3"/>
        <v>0</v>
      </c>
      <c r="R16" s="17">
        <f>IF(B16=0,0,raw_wo!O160/B16)</f>
        <v>0</v>
      </c>
      <c r="S16" s="17">
        <f>IF(B16=0,0,raw_wo!N160/B16)</f>
        <v>0</v>
      </c>
    </row>
    <row r="17" spans="1:19" ht="12.75">
      <c r="A17" s="4" t="str">
        <f>+Lookup!B26</f>
        <v>Other</v>
      </c>
      <c r="B17" s="15">
        <f>+raw_wo!C161</f>
        <v>0</v>
      </c>
      <c r="C17" s="18">
        <f t="shared" si="0"/>
        <v>0</v>
      </c>
      <c r="D17" s="17">
        <f>+raw_wo!D161</f>
        <v>0</v>
      </c>
      <c r="E17" s="17">
        <f t="shared" si="1"/>
        <v>0</v>
      </c>
      <c r="F17" s="15">
        <f>+raw_wo!E161</f>
        <v>0</v>
      </c>
      <c r="G17" s="17">
        <f>+raw_wo!F161</f>
        <v>0</v>
      </c>
      <c r="H17" s="17">
        <f>+raw_wo!G161</f>
        <v>0</v>
      </c>
      <c r="I17" s="17">
        <f>+raw_wo!H161</f>
        <v>0</v>
      </c>
      <c r="J17" s="15">
        <f>+raw_wo!I161</f>
        <v>0</v>
      </c>
      <c r="K17" s="15">
        <f>+raw_wo!J161</f>
        <v>0</v>
      </c>
      <c r="L17" s="15">
        <f>+raw_wo!K161</f>
        <v>0</v>
      </c>
      <c r="M17" s="17">
        <f>+raw_wo!L161</f>
        <v>0</v>
      </c>
      <c r="N17" s="15">
        <f>+raw_wo!M161</f>
        <v>0</v>
      </c>
      <c r="O17" s="18">
        <f t="shared" si="2"/>
        <v>0</v>
      </c>
      <c r="P17" s="16">
        <f>+raw_wo!O161/60</f>
        <v>0</v>
      </c>
      <c r="Q17" s="16">
        <f t="shared" si="3"/>
        <v>0</v>
      </c>
      <c r="R17" s="17">
        <f>IF(B17=0,0,raw_wo!O161/B17)</f>
        <v>0</v>
      </c>
      <c r="S17" s="17">
        <f>IF(B17=0,0,raw_wo!N161/B17)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>SUM(D7:D17)</f>
        <v>0</v>
      </c>
      <c r="E18" s="19">
        <f>SUM(E7:E17)</f>
        <v>0</v>
      </c>
      <c r="F18" s="17">
        <f>SUM(F7:F17)</f>
        <v>0</v>
      </c>
      <c r="G18" s="17">
        <f aca="true" t="shared" si="4" ref="G18:N18">SUM(G7:G17)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2"/>
        <v>0</v>
      </c>
      <c r="P18" s="16">
        <f>SUM(P7:P17)</f>
        <v>0</v>
      </c>
      <c r="Q18" s="16">
        <f>IF(P18=0,0,100)</f>
        <v>0</v>
      </c>
      <c r="R18" s="17">
        <f>IF(B18=0,0,SUM(raw_wo!O151:O161)/B18)</f>
        <v>0</v>
      </c>
      <c r="S18" s="17">
        <f>IF(B18=0,0,SUM(raw_wo!N151:N161)/B18)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2"/>
  <dimension ref="A1:S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9" width="5.421875" style="0" customWidth="1"/>
  </cols>
  <sheetData>
    <row r="1" ht="20.25">
      <c r="A1" s="1" t="str">
        <f>+Lookup!B11</f>
        <v>Work Orders Monthly Detail</v>
      </c>
    </row>
    <row r="2" ht="12.75">
      <c r="A2" t="str">
        <f>+raw_wo!C5</f>
        <v>ABC, Inc.</v>
      </c>
    </row>
    <row r="3" ht="12.75">
      <c r="A3" t="str">
        <f>raw_wo!C162&amp;", "&amp;raw_wo!$C$7</f>
        <v>December, 2003</v>
      </c>
    </row>
    <row r="6" spans="1:19" ht="177" customHeight="1">
      <c r="A6" s="2" t="s">
        <v>9</v>
      </c>
      <c r="B6" s="14" t="s">
        <v>52</v>
      </c>
      <c r="C6" s="14" t="s">
        <v>53</v>
      </c>
      <c r="D6" s="14" t="s">
        <v>73</v>
      </c>
      <c r="E6" s="14" t="s">
        <v>72</v>
      </c>
      <c r="F6" s="14" t="s">
        <v>11</v>
      </c>
      <c r="G6" s="14" t="s">
        <v>66</v>
      </c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3" t="s">
        <v>79</v>
      </c>
      <c r="N6" s="14" t="s">
        <v>63</v>
      </c>
      <c r="O6" s="14" t="s">
        <v>62</v>
      </c>
      <c r="P6" s="14" t="s">
        <v>64</v>
      </c>
      <c r="Q6" s="14" t="s">
        <v>77</v>
      </c>
      <c r="R6" s="14" t="s">
        <v>74</v>
      </c>
      <c r="S6" s="14" t="s">
        <v>65</v>
      </c>
    </row>
    <row r="7" spans="1:19" ht="12.75">
      <c r="A7" s="4" t="str">
        <f>+Lookup!B16</f>
        <v>HVAC</v>
      </c>
      <c r="B7" s="15">
        <f>+raw_wo!C165</f>
        <v>0</v>
      </c>
      <c r="C7" s="18">
        <f>IF($B$18=0,0,(B7/$B$18)*100)</f>
        <v>0</v>
      </c>
      <c r="D7" s="17">
        <f>+raw_wo!D165</f>
        <v>0</v>
      </c>
      <c r="E7" s="17">
        <f aca="true" t="shared" si="0" ref="E7:E17">+B7-D7</f>
        <v>0</v>
      </c>
      <c r="F7" s="15">
        <f>+raw_wo!E165</f>
        <v>0</v>
      </c>
      <c r="G7" s="17">
        <f>+raw_wo!F165</f>
        <v>0</v>
      </c>
      <c r="H7" s="17">
        <f>+raw_wo!G165</f>
        <v>0</v>
      </c>
      <c r="I7" s="17">
        <f>+raw_wo!H165</f>
        <v>0</v>
      </c>
      <c r="J7" s="15">
        <f>+raw_wo!I165</f>
        <v>0</v>
      </c>
      <c r="K7" s="15">
        <f>+raw_wo!J165</f>
        <v>0</v>
      </c>
      <c r="L7" s="15">
        <f>+raw_wo!K165</f>
        <v>0</v>
      </c>
      <c r="M7" s="17">
        <f>+raw_wo!L165</f>
        <v>0</v>
      </c>
      <c r="N7" s="15">
        <f>+raw_wo!M165</f>
        <v>0</v>
      </c>
      <c r="O7" s="18">
        <f aca="true" t="shared" si="1" ref="O7:O18">IF(B7=0,0,(N7/B7)*100)</f>
        <v>0</v>
      </c>
      <c r="P7" s="16">
        <f>+raw_wo!O165/60</f>
        <v>0</v>
      </c>
      <c r="Q7" s="16">
        <f aca="true" t="shared" si="2" ref="Q7:Q17">IF($P$18=0,0,(P7/$P$18)*100)</f>
        <v>0</v>
      </c>
      <c r="R7" s="17">
        <f>IF(B7=0,0,raw_wo!O165/B7)</f>
        <v>0</v>
      </c>
      <c r="S7" s="17">
        <f>IF(B7=0,0,raw_wo!N165/B7)</f>
        <v>0</v>
      </c>
    </row>
    <row r="8" spans="1:19" ht="12.75">
      <c r="A8" s="4" t="str">
        <f>+Lookup!B17</f>
        <v>Lighting</v>
      </c>
      <c r="B8" s="15">
        <f>+raw_wo!C166</f>
        <v>0</v>
      </c>
      <c r="C8" s="18">
        <f aca="true" t="shared" si="3" ref="C8:C17">IF($B$18=0,0,(B8/$B$18)*100)</f>
        <v>0</v>
      </c>
      <c r="D8" s="17">
        <f>+raw_wo!D166</f>
        <v>0</v>
      </c>
      <c r="E8" s="17">
        <f t="shared" si="0"/>
        <v>0</v>
      </c>
      <c r="F8" s="15">
        <f>+raw_wo!E166</f>
        <v>0</v>
      </c>
      <c r="G8" s="17">
        <f>+raw_wo!F166</f>
        <v>0</v>
      </c>
      <c r="H8" s="17">
        <f>+raw_wo!G166</f>
        <v>0</v>
      </c>
      <c r="I8" s="17">
        <f>+raw_wo!H166</f>
        <v>0</v>
      </c>
      <c r="J8" s="15">
        <f>+raw_wo!I166</f>
        <v>0</v>
      </c>
      <c r="K8" s="15">
        <f>+raw_wo!J166</f>
        <v>0</v>
      </c>
      <c r="L8" s="15">
        <f>+raw_wo!K166</f>
        <v>0</v>
      </c>
      <c r="M8" s="17">
        <f>+raw_wo!L166</f>
        <v>0</v>
      </c>
      <c r="N8" s="15">
        <f>+raw_wo!M166</f>
        <v>0</v>
      </c>
      <c r="O8" s="18">
        <f t="shared" si="1"/>
        <v>0</v>
      </c>
      <c r="P8" s="16">
        <f>+raw_wo!O166/60</f>
        <v>0</v>
      </c>
      <c r="Q8" s="16">
        <f t="shared" si="2"/>
        <v>0</v>
      </c>
      <c r="R8" s="17">
        <f>IF(B8=0,0,raw_wo!O166/B8)</f>
        <v>0</v>
      </c>
      <c r="S8" s="17">
        <f>IF(B8=0,0,raw_wo!N166/B8)</f>
        <v>0</v>
      </c>
    </row>
    <row r="9" spans="1:19" ht="12.75">
      <c r="A9" s="4" t="str">
        <f>+Lookup!B18</f>
        <v>Janitorial</v>
      </c>
      <c r="B9" s="15">
        <f>+raw_wo!C167</f>
        <v>0</v>
      </c>
      <c r="C9" s="18">
        <f t="shared" si="3"/>
        <v>0</v>
      </c>
      <c r="D9" s="17">
        <f>+raw_wo!D167</f>
        <v>0</v>
      </c>
      <c r="E9" s="17">
        <f t="shared" si="0"/>
        <v>0</v>
      </c>
      <c r="F9" s="15">
        <f>+raw_wo!E167</f>
        <v>0</v>
      </c>
      <c r="G9" s="17">
        <f>+raw_wo!F167</f>
        <v>0</v>
      </c>
      <c r="H9" s="17">
        <f>+raw_wo!G167</f>
        <v>0</v>
      </c>
      <c r="I9" s="17">
        <f>+raw_wo!H167</f>
        <v>0</v>
      </c>
      <c r="J9" s="15">
        <f>+raw_wo!I167</f>
        <v>0</v>
      </c>
      <c r="K9" s="15">
        <f>+raw_wo!J167</f>
        <v>0</v>
      </c>
      <c r="L9" s="15">
        <f>+raw_wo!K167</f>
        <v>0</v>
      </c>
      <c r="M9" s="17">
        <f>+raw_wo!L167</f>
        <v>0</v>
      </c>
      <c r="N9" s="15">
        <f>+raw_wo!M167</f>
        <v>0</v>
      </c>
      <c r="O9" s="18">
        <f t="shared" si="1"/>
        <v>0</v>
      </c>
      <c r="P9" s="16">
        <f>+raw_wo!O167/60</f>
        <v>0</v>
      </c>
      <c r="Q9" s="16">
        <f t="shared" si="2"/>
        <v>0</v>
      </c>
      <c r="R9" s="17">
        <f>IF(B9=0,0,raw_wo!O167/B9)</f>
        <v>0</v>
      </c>
      <c r="S9" s="17">
        <f>IF(B9=0,0,raw_wo!N167/B9)</f>
        <v>0</v>
      </c>
    </row>
    <row r="10" spans="1:19" ht="12.75">
      <c r="A10" s="4" t="str">
        <f>+Lookup!B19</f>
        <v>Electrical</v>
      </c>
      <c r="B10" s="15">
        <f>+raw_wo!C168</f>
        <v>0</v>
      </c>
      <c r="C10" s="18">
        <f t="shared" si="3"/>
        <v>0</v>
      </c>
      <c r="D10" s="17">
        <f>+raw_wo!D168</f>
        <v>0</v>
      </c>
      <c r="E10" s="17">
        <f t="shared" si="0"/>
        <v>0</v>
      </c>
      <c r="F10" s="15">
        <f>+raw_wo!E168</f>
        <v>0</v>
      </c>
      <c r="G10" s="17">
        <f>+raw_wo!F168</f>
        <v>0</v>
      </c>
      <c r="H10" s="17">
        <f>+raw_wo!G168</f>
        <v>0</v>
      </c>
      <c r="I10" s="17">
        <f>+raw_wo!H168</f>
        <v>0</v>
      </c>
      <c r="J10" s="15">
        <f>+raw_wo!I168</f>
        <v>0</v>
      </c>
      <c r="K10" s="15">
        <f>+raw_wo!J168</f>
        <v>0</v>
      </c>
      <c r="L10" s="15">
        <f>+raw_wo!K168</f>
        <v>0</v>
      </c>
      <c r="M10" s="17">
        <f>+raw_wo!L168</f>
        <v>0</v>
      </c>
      <c r="N10" s="15">
        <f>+raw_wo!M168</f>
        <v>0</v>
      </c>
      <c r="O10" s="18">
        <f t="shared" si="1"/>
        <v>0</v>
      </c>
      <c r="P10" s="16">
        <f>+raw_wo!O168/60</f>
        <v>0</v>
      </c>
      <c r="Q10" s="16">
        <f t="shared" si="2"/>
        <v>0</v>
      </c>
      <c r="R10" s="17">
        <f>IF(B10=0,0,raw_wo!O168/B10)</f>
        <v>0</v>
      </c>
      <c r="S10" s="17">
        <f>IF(B10=0,0,raw_wo!N168/B10)</f>
        <v>0</v>
      </c>
    </row>
    <row r="11" spans="1:19" ht="12.75">
      <c r="A11" s="4" t="str">
        <f>+Lookup!B20</f>
        <v>Plumbing</v>
      </c>
      <c r="B11" s="15">
        <f>+raw_wo!C169</f>
        <v>0</v>
      </c>
      <c r="C11" s="18">
        <f t="shared" si="3"/>
        <v>0</v>
      </c>
      <c r="D11" s="17">
        <f>+raw_wo!D169</f>
        <v>0</v>
      </c>
      <c r="E11" s="17">
        <f t="shared" si="0"/>
        <v>0</v>
      </c>
      <c r="F11" s="15">
        <f>+raw_wo!E169</f>
        <v>0</v>
      </c>
      <c r="G11" s="17">
        <f>+raw_wo!F169</f>
        <v>0</v>
      </c>
      <c r="H11" s="17">
        <f>+raw_wo!G169</f>
        <v>0</v>
      </c>
      <c r="I11" s="17">
        <f>+raw_wo!H169</f>
        <v>0</v>
      </c>
      <c r="J11" s="15">
        <f>+raw_wo!I169</f>
        <v>0</v>
      </c>
      <c r="K11" s="15">
        <f>+raw_wo!J169</f>
        <v>0</v>
      </c>
      <c r="L11" s="15">
        <f>+raw_wo!K169</f>
        <v>0</v>
      </c>
      <c r="M11" s="17">
        <f>+raw_wo!L169</f>
        <v>0</v>
      </c>
      <c r="N11" s="15">
        <f>+raw_wo!M169</f>
        <v>0</v>
      </c>
      <c r="O11" s="18">
        <f t="shared" si="1"/>
        <v>0</v>
      </c>
      <c r="P11" s="16">
        <f>+raw_wo!O169/60</f>
        <v>0</v>
      </c>
      <c r="Q11" s="16">
        <f t="shared" si="2"/>
        <v>0</v>
      </c>
      <c r="R11" s="17">
        <f>IF(B11=0,0,raw_wo!O169/B11)</f>
        <v>0</v>
      </c>
      <c r="S11" s="17">
        <f>IF(B11=0,0,raw_wo!N169/B11)</f>
        <v>0</v>
      </c>
    </row>
    <row r="12" spans="1:19" ht="12.75">
      <c r="A12" s="4" t="str">
        <f>+Lookup!B21</f>
        <v>Doors/Keys/Locks</v>
      </c>
      <c r="B12" s="15">
        <f>+raw_wo!C170</f>
        <v>0</v>
      </c>
      <c r="C12" s="18">
        <f t="shared" si="3"/>
        <v>0</v>
      </c>
      <c r="D12" s="17">
        <f>+raw_wo!D170</f>
        <v>0</v>
      </c>
      <c r="E12" s="17">
        <f t="shared" si="0"/>
        <v>0</v>
      </c>
      <c r="F12" s="15">
        <f>+raw_wo!E170</f>
        <v>0</v>
      </c>
      <c r="G12" s="17">
        <f>+raw_wo!F170</f>
        <v>0</v>
      </c>
      <c r="H12" s="17">
        <f>+raw_wo!G170</f>
        <v>0</v>
      </c>
      <c r="I12" s="17">
        <f>+raw_wo!H170</f>
        <v>0</v>
      </c>
      <c r="J12" s="15">
        <f>+raw_wo!I170</f>
        <v>0</v>
      </c>
      <c r="K12" s="15">
        <f>+raw_wo!J170</f>
        <v>0</v>
      </c>
      <c r="L12" s="15">
        <f>+raw_wo!K170</f>
        <v>0</v>
      </c>
      <c r="M12" s="17">
        <f>+raw_wo!L170</f>
        <v>0</v>
      </c>
      <c r="N12" s="15">
        <f>+raw_wo!M170</f>
        <v>0</v>
      </c>
      <c r="O12" s="18">
        <f t="shared" si="1"/>
        <v>0</v>
      </c>
      <c r="P12" s="16">
        <f>+raw_wo!O170/60</f>
        <v>0</v>
      </c>
      <c r="Q12" s="16">
        <f t="shared" si="2"/>
        <v>0</v>
      </c>
      <c r="R12" s="17">
        <f>IF(B12=0,0,raw_wo!O170/B12)</f>
        <v>0</v>
      </c>
      <c r="S12" s="17">
        <f>IF(B12=0,0,raw_wo!N170/B12)</f>
        <v>0</v>
      </c>
    </row>
    <row r="13" spans="1:19" ht="12.75">
      <c r="A13" s="4" t="str">
        <f>+Lookup!B22</f>
        <v>Conveyance</v>
      </c>
      <c r="B13" s="15">
        <f>+raw_wo!C171</f>
        <v>0</v>
      </c>
      <c r="C13" s="18">
        <f t="shared" si="3"/>
        <v>0</v>
      </c>
      <c r="D13" s="17">
        <f>+raw_wo!D171</f>
        <v>0</v>
      </c>
      <c r="E13" s="17">
        <f t="shared" si="0"/>
        <v>0</v>
      </c>
      <c r="F13" s="15">
        <f>+raw_wo!E171</f>
        <v>0</v>
      </c>
      <c r="G13" s="17">
        <f>+raw_wo!F171</f>
        <v>0</v>
      </c>
      <c r="H13" s="17">
        <f>+raw_wo!G171</f>
        <v>0</v>
      </c>
      <c r="I13" s="17">
        <f>+raw_wo!H171</f>
        <v>0</v>
      </c>
      <c r="J13" s="15">
        <f>+raw_wo!I171</f>
        <v>0</v>
      </c>
      <c r="K13" s="15">
        <f>+raw_wo!J171</f>
        <v>0</v>
      </c>
      <c r="L13" s="15">
        <f>+raw_wo!K171</f>
        <v>0</v>
      </c>
      <c r="M13" s="17">
        <f>+raw_wo!L171</f>
        <v>0</v>
      </c>
      <c r="N13" s="15">
        <f>+raw_wo!M171</f>
        <v>0</v>
      </c>
      <c r="O13" s="18">
        <f t="shared" si="1"/>
        <v>0</v>
      </c>
      <c r="P13" s="16">
        <f>+raw_wo!O171/60</f>
        <v>0</v>
      </c>
      <c r="Q13" s="16">
        <f t="shared" si="2"/>
        <v>0</v>
      </c>
      <c r="R13" s="17">
        <f>IF(B13=0,0,raw_wo!O171/B13)</f>
        <v>0</v>
      </c>
      <c r="S13" s="17">
        <f>IF(B13=0,0,raw_wo!N171/B13)</f>
        <v>0</v>
      </c>
    </row>
    <row r="14" spans="1:19" ht="12.75">
      <c r="A14" s="4" t="str">
        <f>+Lookup!B23</f>
        <v>Safety/Security</v>
      </c>
      <c r="B14" s="15">
        <f>+raw_wo!C172</f>
        <v>0</v>
      </c>
      <c r="C14" s="18">
        <f t="shared" si="3"/>
        <v>0</v>
      </c>
      <c r="D14" s="17">
        <f>+raw_wo!D172</f>
        <v>0</v>
      </c>
      <c r="E14" s="17">
        <f t="shared" si="0"/>
        <v>0</v>
      </c>
      <c r="F14" s="15">
        <f>+raw_wo!E172</f>
        <v>0</v>
      </c>
      <c r="G14" s="17">
        <f>+raw_wo!F172</f>
        <v>0</v>
      </c>
      <c r="H14" s="17">
        <f>+raw_wo!G172</f>
        <v>0</v>
      </c>
      <c r="I14" s="17">
        <f>+raw_wo!H172</f>
        <v>0</v>
      </c>
      <c r="J14" s="15">
        <f>+raw_wo!I172</f>
        <v>0</v>
      </c>
      <c r="K14" s="15">
        <f>+raw_wo!J172</f>
        <v>0</v>
      </c>
      <c r="L14" s="15">
        <f>+raw_wo!K172</f>
        <v>0</v>
      </c>
      <c r="M14" s="17">
        <f>+raw_wo!L172</f>
        <v>0</v>
      </c>
      <c r="N14" s="15">
        <f>+raw_wo!M172</f>
        <v>0</v>
      </c>
      <c r="O14" s="18">
        <f t="shared" si="1"/>
        <v>0</v>
      </c>
      <c r="P14" s="16">
        <f>+raw_wo!O172/60</f>
        <v>0</v>
      </c>
      <c r="Q14" s="16">
        <f t="shared" si="2"/>
        <v>0</v>
      </c>
      <c r="R14" s="17">
        <f>IF(B14=0,0,raw_wo!O172/B14)</f>
        <v>0</v>
      </c>
      <c r="S14" s="17">
        <f>IF(B14=0,0,raw_wo!N172/B14)</f>
        <v>0</v>
      </c>
    </row>
    <row r="15" spans="1:19" ht="12.75">
      <c r="A15" s="4" t="str">
        <f>+Lookup!B24</f>
        <v>Interior</v>
      </c>
      <c r="B15" s="15">
        <f>+raw_wo!C173</f>
        <v>0</v>
      </c>
      <c r="C15" s="18">
        <f t="shared" si="3"/>
        <v>0</v>
      </c>
      <c r="D15" s="17">
        <f>+raw_wo!D173</f>
        <v>0</v>
      </c>
      <c r="E15" s="17">
        <f t="shared" si="0"/>
        <v>0</v>
      </c>
      <c r="F15" s="15">
        <f>+raw_wo!E173</f>
        <v>0</v>
      </c>
      <c r="G15" s="17">
        <f>+raw_wo!F173</f>
        <v>0</v>
      </c>
      <c r="H15" s="17">
        <f>+raw_wo!G173</f>
        <v>0</v>
      </c>
      <c r="I15" s="17">
        <f>+raw_wo!H173</f>
        <v>0</v>
      </c>
      <c r="J15" s="15">
        <f>+raw_wo!I173</f>
        <v>0</v>
      </c>
      <c r="K15" s="15">
        <f>+raw_wo!J173</f>
        <v>0</v>
      </c>
      <c r="L15" s="15">
        <f>+raw_wo!K173</f>
        <v>0</v>
      </c>
      <c r="M15" s="17">
        <f>+raw_wo!L173</f>
        <v>0</v>
      </c>
      <c r="N15" s="15">
        <f>+raw_wo!M173</f>
        <v>0</v>
      </c>
      <c r="O15" s="18">
        <f t="shared" si="1"/>
        <v>0</v>
      </c>
      <c r="P15" s="16">
        <f>+raw_wo!O173/60</f>
        <v>0</v>
      </c>
      <c r="Q15" s="16">
        <f t="shared" si="2"/>
        <v>0</v>
      </c>
      <c r="R15" s="17">
        <f>IF(B15=0,0,raw_wo!O173/B15)</f>
        <v>0</v>
      </c>
      <c r="S15" s="17">
        <f>IF(B15=0,0,raw_wo!N173/B15)</f>
        <v>0</v>
      </c>
    </row>
    <row r="16" spans="1:19" ht="12.75">
      <c r="A16" s="4" t="str">
        <f>+Lookup!B25</f>
        <v>Exterior</v>
      </c>
      <c r="B16" s="15">
        <f>+raw_wo!C174</f>
        <v>0</v>
      </c>
      <c r="C16" s="18">
        <f t="shared" si="3"/>
        <v>0</v>
      </c>
      <c r="D16" s="17">
        <f>+raw_wo!D174</f>
        <v>0</v>
      </c>
      <c r="E16" s="17">
        <f t="shared" si="0"/>
        <v>0</v>
      </c>
      <c r="F16" s="15">
        <f>+raw_wo!E174</f>
        <v>0</v>
      </c>
      <c r="G16" s="17">
        <f>+raw_wo!F174</f>
        <v>0</v>
      </c>
      <c r="H16" s="17">
        <f>+raw_wo!G174</f>
        <v>0</v>
      </c>
      <c r="I16" s="17">
        <f>+raw_wo!H174</f>
        <v>0</v>
      </c>
      <c r="J16" s="15">
        <f>+raw_wo!I174</f>
        <v>0</v>
      </c>
      <c r="K16" s="15">
        <f>+raw_wo!J174</f>
        <v>0</v>
      </c>
      <c r="L16" s="15">
        <f>+raw_wo!K174</f>
        <v>0</v>
      </c>
      <c r="M16" s="17">
        <f>+raw_wo!L174</f>
        <v>0</v>
      </c>
      <c r="N16" s="15">
        <f>+raw_wo!M174</f>
        <v>0</v>
      </c>
      <c r="O16" s="18">
        <f t="shared" si="1"/>
        <v>0</v>
      </c>
      <c r="P16" s="16">
        <f>+raw_wo!O174/60</f>
        <v>0</v>
      </c>
      <c r="Q16" s="16">
        <f t="shared" si="2"/>
        <v>0</v>
      </c>
      <c r="R16" s="17">
        <f>IF(B16=0,0,raw_wo!O174/B16)</f>
        <v>0</v>
      </c>
      <c r="S16" s="17">
        <f>IF(B16=0,0,raw_wo!N174/B16)</f>
        <v>0</v>
      </c>
    </row>
    <row r="17" spans="1:19" ht="12.75">
      <c r="A17" s="4" t="str">
        <f>+Lookup!B26</f>
        <v>Other</v>
      </c>
      <c r="B17" s="15">
        <f>+raw_wo!C175</f>
        <v>0</v>
      </c>
      <c r="C17" s="18">
        <f t="shared" si="3"/>
        <v>0</v>
      </c>
      <c r="D17" s="17">
        <f>+raw_wo!D175</f>
        <v>0</v>
      </c>
      <c r="E17" s="17">
        <f t="shared" si="0"/>
        <v>0</v>
      </c>
      <c r="F17" s="15">
        <f>+raw_wo!E175</f>
        <v>0</v>
      </c>
      <c r="G17" s="17">
        <f>+raw_wo!F175</f>
        <v>0</v>
      </c>
      <c r="H17" s="17">
        <f>+raw_wo!G175</f>
        <v>0</v>
      </c>
      <c r="I17" s="17">
        <f>+raw_wo!H175</f>
        <v>0</v>
      </c>
      <c r="J17" s="15">
        <f>+raw_wo!I175</f>
        <v>0</v>
      </c>
      <c r="K17" s="15">
        <f>+raw_wo!J175</f>
        <v>0</v>
      </c>
      <c r="L17" s="15">
        <f>+raw_wo!K175</f>
        <v>0</v>
      </c>
      <c r="M17" s="17">
        <f>+raw_wo!L175</f>
        <v>0</v>
      </c>
      <c r="N17" s="15">
        <f>+raw_wo!M175</f>
        <v>0</v>
      </c>
      <c r="O17" s="18">
        <f t="shared" si="1"/>
        <v>0</v>
      </c>
      <c r="P17" s="16">
        <f>+raw_wo!O175/60</f>
        <v>0</v>
      </c>
      <c r="Q17" s="16">
        <f t="shared" si="2"/>
        <v>0</v>
      </c>
      <c r="R17" s="17">
        <f>IF(B17=0,0,raw_wo!O175/B17)</f>
        <v>0</v>
      </c>
      <c r="S17" s="17">
        <f>IF(B17=0,0,raw_wo!N175/B17)</f>
        <v>0</v>
      </c>
    </row>
    <row r="18" spans="1:19" ht="12.75">
      <c r="A18" s="2" t="s">
        <v>54</v>
      </c>
      <c r="B18" s="17">
        <f>SUM(B7:B17)</f>
        <v>0</v>
      </c>
      <c r="C18" s="16">
        <f>IF(B18=0,0,100)</f>
        <v>0</v>
      </c>
      <c r="D18" s="17">
        <f aca="true" t="shared" si="4" ref="D18:N18">SUM(D7:D17)</f>
        <v>0</v>
      </c>
      <c r="E18" s="19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6">
        <f t="shared" si="1"/>
        <v>0</v>
      </c>
      <c r="P18" s="16">
        <f>SUM(P7:P17)</f>
        <v>0</v>
      </c>
      <c r="Q18" s="16">
        <f>IF(P18=0,0,100)</f>
        <v>0</v>
      </c>
      <c r="R18" s="17">
        <f>IF(B18=0,0,SUM(raw_wo!O165:O175)/B18)</f>
        <v>0</v>
      </c>
      <c r="S18" s="17">
        <f>IF(B18=0,0,SUM(raw_wo!N165:N175)/B18)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111111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raw_pm!C8&amp;", "&amp;raw_pm!C7</f>
        <v>January,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+raw_pm!C11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+raw_pm!D11</f>
        <v>0</v>
      </c>
      <c r="F7" s="40">
        <f aca="true" t="shared" si="2" ref="F7:F18">IF($B7=0,0,(E7/B7)*100)</f>
        <v>0</v>
      </c>
      <c r="G7" s="15">
        <f>+raw_pm!E11</f>
        <v>0</v>
      </c>
      <c r="H7" s="15">
        <f>+raw_pm!F11</f>
        <v>0</v>
      </c>
      <c r="I7" s="15">
        <f>+raw_pm!G11</f>
        <v>0</v>
      </c>
      <c r="J7" s="16">
        <f>+raw_pm!J11/60</f>
        <v>0</v>
      </c>
      <c r="K7" s="40">
        <f aca="true" t="shared" si="3" ref="K7:K17">IF($J$18=0,0,(J7/$J$18)*100)</f>
        <v>0</v>
      </c>
      <c r="L7" s="18">
        <f>+raw_pm!I11/60</f>
        <v>0</v>
      </c>
      <c r="M7" s="39">
        <f aca="true" t="shared" si="4" ref="M7:M17">IF($L$18=0,0,(L7/$L$18)*100)</f>
        <v>0</v>
      </c>
      <c r="N7" s="15">
        <f>+raw_pm!H11</f>
        <v>0</v>
      </c>
      <c r="O7" s="41">
        <f aca="true" t="shared" si="5" ref="O7:O17">IF(J7=0,"",L7-J7)</f>
      </c>
      <c r="P7" s="45">
        <f>+Jan_woD!B7</f>
        <v>0</v>
      </c>
      <c r="Q7" s="46">
        <f>+Jan_woD!P7</f>
        <v>0</v>
      </c>
      <c r="R7" s="46">
        <f>+Jan_woD!Q7</f>
        <v>0</v>
      </c>
    </row>
    <row r="8" spans="1:18" ht="12.75">
      <c r="A8" s="4" t="str">
        <f>+Lookup!B17</f>
        <v>Lighting</v>
      </c>
      <c r="B8" s="15">
        <f>+raw_pm!C12</f>
        <v>0</v>
      </c>
      <c r="C8" s="39">
        <f t="shared" si="0"/>
        <v>0</v>
      </c>
      <c r="D8" s="17">
        <f t="shared" si="1"/>
        <v>0</v>
      </c>
      <c r="E8" s="17">
        <f>+raw_pm!D12</f>
        <v>0</v>
      </c>
      <c r="F8" s="40">
        <f t="shared" si="2"/>
        <v>0</v>
      </c>
      <c r="G8" s="15">
        <f>+raw_pm!E12</f>
        <v>0</v>
      </c>
      <c r="H8" s="15">
        <f>+raw_pm!F12</f>
        <v>0</v>
      </c>
      <c r="I8" s="15">
        <f>+raw_pm!G12</f>
        <v>0</v>
      </c>
      <c r="J8" s="16">
        <f>+raw_pm!J12/60</f>
        <v>0</v>
      </c>
      <c r="K8" s="40">
        <f t="shared" si="3"/>
        <v>0</v>
      </c>
      <c r="L8" s="18">
        <f>+raw_pm!I12/60</f>
        <v>0</v>
      </c>
      <c r="M8" s="39">
        <f t="shared" si="4"/>
        <v>0</v>
      </c>
      <c r="N8" s="15">
        <f>+raw_pm!H12</f>
        <v>0</v>
      </c>
      <c r="O8" s="41">
        <f t="shared" si="5"/>
      </c>
      <c r="P8" s="45">
        <f>+Jan_woD!B8</f>
        <v>0</v>
      </c>
      <c r="Q8" s="46">
        <f>+Jan_woD!P8</f>
        <v>0</v>
      </c>
      <c r="R8" s="46">
        <f>+Jan_woD!Q8</f>
        <v>0</v>
      </c>
    </row>
    <row r="9" spans="1:18" ht="12.75">
      <c r="A9" s="4" t="str">
        <f>+Lookup!B18</f>
        <v>Janitorial</v>
      </c>
      <c r="B9" s="15">
        <f>+raw_pm!C13</f>
        <v>0</v>
      </c>
      <c r="C9" s="39">
        <f t="shared" si="0"/>
        <v>0</v>
      </c>
      <c r="D9" s="17">
        <f t="shared" si="1"/>
        <v>0</v>
      </c>
      <c r="E9" s="17">
        <f>+raw_pm!D13</f>
        <v>0</v>
      </c>
      <c r="F9" s="40">
        <f t="shared" si="2"/>
        <v>0</v>
      </c>
      <c r="G9" s="15">
        <f>+raw_pm!E13</f>
        <v>0</v>
      </c>
      <c r="H9" s="15">
        <f>+raw_pm!F13</f>
        <v>0</v>
      </c>
      <c r="I9" s="15">
        <f>+raw_pm!G13</f>
        <v>0</v>
      </c>
      <c r="J9" s="16">
        <f>+raw_pm!J13/60</f>
        <v>0</v>
      </c>
      <c r="K9" s="40">
        <f t="shared" si="3"/>
        <v>0</v>
      </c>
      <c r="L9" s="18">
        <f>+raw_pm!I13/60</f>
        <v>0</v>
      </c>
      <c r="M9" s="39">
        <f t="shared" si="4"/>
        <v>0</v>
      </c>
      <c r="N9" s="15">
        <f>+raw_pm!H13</f>
        <v>0</v>
      </c>
      <c r="O9" s="41">
        <f t="shared" si="5"/>
      </c>
      <c r="P9" s="45">
        <f>+Jan_woD!B9</f>
        <v>0</v>
      </c>
      <c r="Q9" s="46">
        <f>+Jan_woD!P9</f>
        <v>0</v>
      </c>
      <c r="R9" s="46">
        <f>+Jan_woD!Q9</f>
        <v>0</v>
      </c>
    </row>
    <row r="10" spans="1:18" ht="12.75">
      <c r="A10" s="4" t="str">
        <f>+Lookup!B19</f>
        <v>Electrical</v>
      </c>
      <c r="B10" s="15">
        <f>+raw_pm!C14</f>
        <v>0</v>
      </c>
      <c r="C10" s="39">
        <f t="shared" si="0"/>
        <v>0</v>
      </c>
      <c r="D10" s="17">
        <f t="shared" si="1"/>
        <v>0</v>
      </c>
      <c r="E10" s="17">
        <f>+raw_pm!D14</f>
        <v>0</v>
      </c>
      <c r="F10" s="40">
        <f t="shared" si="2"/>
        <v>0</v>
      </c>
      <c r="G10" s="15">
        <f>+raw_pm!E14</f>
        <v>0</v>
      </c>
      <c r="H10" s="15">
        <f>+raw_pm!F14</f>
        <v>0</v>
      </c>
      <c r="I10" s="15">
        <f>+raw_pm!G14</f>
        <v>0</v>
      </c>
      <c r="J10" s="16">
        <f>+raw_pm!J14/60</f>
        <v>0</v>
      </c>
      <c r="K10" s="40">
        <f t="shared" si="3"/>
        <v>0</v>
      </c>
      <c r="L10" s="18">
        <f>+raw_pm!I14/60</f>
        <v>0</v>
      </c>
      <c r="M10" s="39">
        <f t="shared" si="4"/>
        <v>0</v>
      </c>
      <c r="N10" s="15">
        <f>+raw_pm!H14</f>
        <v>0</v>
      </c>
      <c r="O10" s="41">
        <f t="shared" si="5"/>
      </c>
      <c r="P10" s="45">
        <f>+Jan_woD!B10</f>
        <v>0</v>
      </c>
      <c r="Q10" s="46">
        <f>+Jan_woD!P10</f>
        <v>0</v>
      </c>
      <c r="R10" s="46">
        <f>+Jan_woD!Q10</f>
        <v>0</v>
      </c>
    </row>
    <row r="11" spans="1:18" ht="12.75">
      <c r="A11" s="4" t="str">
        <f>+Lookup!B20</f>
        <v>Plumbing</v>
      </c>
      <c r="B11" s="15">
        <f>+raw_pm!C15</f>
        <v>0</v>
      </c>
      <c r="C11" s="39">
        <f t="shared" si="0"/>
        <v>0</v>
      </c>
      <c r="D11" s="17">
        <f t="shared" si="1"/>
        <v>0</v>
      </c>
      <c r="E11" s="17">
        <f>+raw_pm!D15</f>
        <v>0</v>
      </c>
      <c r="F11" s="40">
        <f t="shared" si="2"/>
        <v>0</v>
      </c>
      <c r="G11" s="15">
        <f>+raw_pm!E15</f>
        <v>0</v>
      </c>
      <c r="H11" s="15">
        <f>+raw_pm!F15</f>
        <v>0</v>
      </c>
      <c r="I11" s="15">
        <f>+raw_pm!G15</f>
        <v>0</v>
      </c>
      <c r="J11" s="16">
        <f>+raw_pm!J15/60</f>
        <v>0</v>
      </c>
      <c r="K11" s="40">
        <f t="shared" si="3"/>
        <v>0</v>
      </c>
      <c r="L11" s="18">
        <f>+raw_pm!I15/60</f>
        <v>0</v>
      </c>
      <c r="M11" s="39">
        <f t="shared" si="4"/>
        <v>0</v>
      </c>
      <c r="N11" s="15">
        <f>+raw_pm!H15</f>
        <v>0</v>
      </c>
      <c r="O11" s="41">
        <f t="shared" si="5"/>
      </c>
      <c r="P11" s="45">
        <f>+Jan_woD!B11</f>
        <v>0</v>
      </c>
      <c r="Q11" s="46">
        <f>+Jan_woD!P11</f>
        <v>0</v>
      </c>
      <c r="R11" s="46">
        <f>+Jan_woD!Q11</f>
        <v>0</v>
      </c>
    </row>
    <row r="12" spans="1:18" ht="12.75">
      <c r="A12" s="4" t="str">
        <f>+Lookup!B21</f>
        <v>Doors/Keys/Locks</v>
      </c>
      <c r="B12" s="15">
        <f>+raw_pm!C16</f>
        <v>0</v>
      </c>
      <c r="C12" s="39">
        <f t="shared" si="0"/>
        <v>0</v>
      </c>
      <c r="D12" s="17">
        <f t="shared" si="1"/>
        <v>0</v>
      </c>
      <c r="E12" s="17">
        <f>+raw_pm!D16</f>
        <v>0</v>
      </c>
      <c r="F12" s="40">
        <f t="shared" si="2"/>
        <v>0</v>
      </c>
      <c r="G12" s="15">
        <f>+raw_pm!E16</f>
        <v>0</v>
      </c>
      <c r="H12" s="15">
        <f>+raw_pm!F16</f>
        <v>0</v>
      </c>
      <c r="I12" s="15">
        <f>+raw_pm!G16</f>
        <v>0</v>
      </c>
      <c r="J12" s="16">
        <f>+raw_pm!J16/60</f>
        <v>0</v>
      </c>
      <c r="K12" s="40">
        <f t="shared" si="3"/>
        <v>0</v>
      </c>
      <c r="L12" s="18">
        <f>+raw_pm!I16/60</f>
        <v>0</v>
      </c>
      <c r="M12" s="39">
        <f t="shared" si="4"/>
        <v>0</v>
      </c>
      <c r="N12" s="15">
        <f>+raw_pm!H16</f>
        <v>0</v>
      </c>
      <c r="O12" s="41">
        <f t="shared" si="5"/>
      </c>
      <c r="P12" s="45">
        <f>+Jan_woD!B12</f>
        <v>0</v>
      </c>
      <c r="Q12" s="46">
        <f>+Jan_woD!P12</f>
        <v>0</v>
      </c>
      <c r="R12" s="46">
        <f>+Jan_woD!Q12</f>
        <v>0</v>
      </c>
    </row>
    <row r="13" spans="1:18" ht="12.75">
      <c r="A13" s="4" t="str">
        <f>+Lookup!B22</f>
        <v>Conveyance</v>
      </c>
      <c r="B13" s="15">
        <f>+raw_pm!C17</f>
        <v>0</v>
      </c>
      <c r="C13" s="39">
        <f t="shared" si="0"/>
        <v>0</v>
      </c>
      <c r="D13" s="17">
        <f t="shared" si="1"/>
        <v>0</v>
      </c>
      <c r="E13" s="17">
        <f>+raw_pm!D17</f>
        <v>0</v>
      </c>
      <c r="F13" s="40">
        <f t="shared" si="2"/>
        <v>0</v>
      </c>
      <c r="G13" s="15">
        <f>+raw_pm!E17</f>
        <v>0</v>
      </c>
      <c r="H13" s="15">
        <f>+raw_pm!F17</f>
        <v>0</v>
      </c>
      <c r="I13" s="15">
        <f>+raw_pm!G17</f>
        <v>0</v>
      </c>
      <c r="J13" s="16">
        <f>+raw_pm!J17/60</f>
        <v>0</v>
      </c>
      <c r="K13" s="40">
        <f t="shared" si="3"/>
        <v>0</v>
      </c>
      <c r="L13" s="18">
        <f>+raw_pm!I17/60</f>
        <v>0</v>
      </c>
      <c r="M13" s="39">
        <f t="shared" si="4"/>
        <v>0</v>
      </c>
      <c r="N13" s="15">
        <f>+raw_pm!H17</f>
        <v>0</v>
      </c>
      <c r="O13" s="41">
        <f t="shared" si="5"/>
      </c>
      <c r="P13" s="45">
        <f>+Jan_woD!B13</f>
        <v>0</v>
      </c>
      <c r="Q13" s="46">
        <f>+Jan_woD!P13</f>
        <v>0</v>
      </c>
      <c r="R13" s="46">
        <f>+Jan_woD!Q13</f>
        <v>0</v>
      </c>
    </row>
    <row r="14" spans="1:18" ht="12.75">
      <c r="A14" s="4" t="str">
        <f>+Lookup!B23</f>
        <v>Safety/Security</v>
      </c>
      <c r="B14" s="15">
        <f>+raw_pm!C18</f>
        <v>0</v>
      </c>
      <c r="C14" s="39">
        <f t="shared" si="0"/>
        <v>0</v>
      </c>
      <c r="D14" s="17">
        <f t="shared" si="1"/>
        <v>0</v>
      </c>
      <c r="E14" s="17">
        <f>+raw_pm!D18</f>
        <v>0</v>
      </c>
      <c r="F14" s="40">
        <f t="shared" si="2"/>
        <v>0</v>
      </c>
      <c r="G14" s="15">
        <f>+raw_pm!E18</f>
        <v>0</v>
      </c>
      <c r="H14" s="15">
        <f>+raw_pm!F18</f>
        <v>0</v>
      </c>
      <c r="I14" s="15">
        <f>+raw_pm!G18</f>
        <v>0</v>
      </c>
      <c r="J14" s="16">
        <f>+raw_pm!J18/60</f>
        <v>0</v>
      </c>
      <c r="K14" s="40">
        <f t="shared" si="3"/>
        <v>0</v>
      </c>
      <c r="L14" s="18">
        <f>+raw_pm!I18/60</f>
        <v>0</v>
      </c>
      <c r="M14" s="39">
        <f t="shared" si="4"/>
        <v>0</v>
      </c>
      <c r="N14" s="15">
        <f>+raw_pm!H18</f>
        <v>0</v>
      </c>
      <c r="O14" s="41">
        <f t="shared" si="5"/>
      </c>
      <c r="P14" s="45">
        <f>+Jan_woD!B14</f>
        <v>0</v>
      </c>
      <c r="Q14" s="46">
        <f>+Jan_woD!P14</f>
        <v>0</v>
      </c>
      <c r="R14" s="46">
        <f>+Jan_woD!Q14</f>
        <v>0</v>
      </c>
    </row>
    <row r="15" spans="1:18" ht="12.75">
      <c r="A15" s="4" t="str">
        <f>+Lookup!B24</f>
        <v>Interior</v>
      </c>
      <c r="B15" s="15">
        <f>+raw_pm!C19</f>
        <v>0</v>
      </c>
      <c r="C15" s="39">
        <f t="shared" si="0"/>
        <v>0</v>
      </c>
      <c r="D15" s="17">
        <f t="shared" si="1"/>
        <v>0</v>
      </c>
      <c r="E15" s="17">
        <f>+raw_pm!D19</f>
        <v>0</v>
      </c>
      <c r="F15" s="40">
        <f t="shared" si="2"/>
        <v>0</v>
      </c>
      <c r="G15" s="15">
        <f>+raw_pm!E19</f>
        <v>0</v>
      </c>
      <c r="H15" s="15">
        <f>+raw_pm!F19</f>
        <v>0</v>
      </c>
      <c r="I15" s="15">
        <f>+raw_pm!G19</f>
        <v>0</v>
      </c>
      <c r="J15" s="16">
        <f>+raw_pm!J19/60</f>
        <v>0</v>
      </c>
      <c r="K15" s="40">
        <f t="shared" si="3"/>
        <v>0</v>
      </c>
      <c r="L15" s="18">
        <f>+raw_pm!I19/60</f>
        <v>0</v>
      </c>
      <c r="M15" s="39">
        <f t="shared" si="4"/>
        <v>0</v>
      </c>
      <c r="N15" s="15">
        <f>+raw_pm!H19</f>
        <v>0</v>
      </c>
      <c r="O15" s="41">
        <f t="shared" si="5"/>
      </c>
      <c r="P15" s="45">
        <f>+Jan_woD!B15</f>
        <v>0</v>
      </c>
      <c r="Q15" s="46">
        <f>+Jan_woD!P15</f>
        <v>0</v>
      </c>
      <c r="R15" s="46">
        <f>+Jan_woD!Q15</f>
        <v>0</v>
      </c>
    </row>
    <row r="16" spans="1:18" ht="12.75">
      <c r="A16" s="4" t="str">
        <f>+Lookup!B25</f>
        <v>Exterior</v>
      </c>
      <c r="B16" s="15">
        <f>+raw_pm!C20</f>
        <v>0</v>
      </c>
      <c r="C16" s="39">
        <f t="shared" si="0"/>
        <v>0</v>
      </c>
      <c r="D16" s="17">
        <f t="shared" si="1"/>
        <v>0</v>
      </c>
      <c r="E16" s="17">
        <f>+raw_pm!D20</f>
        <v>0</v>
      </c>
      <c r="F16" s="40">
        <f t="shared" si="2"/>
        <v>0</v>
      </c>
      <c r="G16" s="15">
        <f>+raw_pm!E20</f>
        <v>0</v>
      </c>
      <c r="H16" s="15">
        <f>+raw_pm!F20</f>
        <v>0</v>
      </c>
      <c r="I16" s="15">
        <f>+raw_pm!G20</f>
        <v>0</v>
      </c>
      <c r="J16" s="16">
        <f>+raw_pm!J20/60</f>
        <v>0</v>
      </c>
      <c r="K16" s="40">
        <f t="shared" si="3"/>
        <v>0</v>
      </c>
      <c r="L16" s="18">
        <f>+raw_pm!I20/60</f>
        <v>0</v>
      </c>
      <c r="M16" s="39">
        <f t="shared" si="4"/>
        <v>0</v>
      </c>
      <c r="N16" s="15">
        <f>+raw_pm!H20</f>
        <v>0</v>
      </c>
      <c r="O16" s="41">
        <f t="shared" si="5"/>
      </c>
      <c r="P16" s="45">
        <f>+Jan_woD!B16</f>
        <v>0</v>
      </c>
      <c r="Q16" s="46">
        <f>+Jan_woD!P16</f>
        <v>0</v>
      </c>
      <c r="R16" s="46">
        <f>+Jan_woD!Q16</f>
        <v>0</v>
      </c>
    </row>
    <row r="17" spans="1:18" ht="12.75">
      <c r="A17" s="4" t="str">
        <f>+Lookup!B26</f>
        <v>Other</v>
      </c>
      <c r="B17" s="15">
        <f>+raw_pm!C21</f>
        <v>0</v>
      </c>
      <c r="C17" s="39">
        <f t="shared" si="0"/>
        <v>0</v>
      </c>
      <c r="D17" s="17">
        <f t="shared" si="1"/>
        <v>0</v>
      </c>
      <c r="E17" s="17">
        <f>+raw_pm!D21</f>
        <v>0</v>
      </c>
      <c r="F17" s="40">
        <f t="shared" si="2"/>
        <v>0</v>
      </c>
      <c r="G17" s="15">
        <f>+raw_pm!E21</f>
        <v>0</v>
      </c>
      <c r="H17" s="15">
        <f>+raw_pm!F21</f>
        <v>0</v>
      </c>
      <c r="I17" s="15">
        <f>+raw_pm!G21</f>
        <v>0</v>
      </c>
      <c r="J17" s="16">
        <f>+raw_pm!J21/60</f>
        <v>0</v>
      </c>
      <c r="K17" s="40">
        <f t="shared" si="3"/>
        <v>0</v>
      </c>
      <c r="L17" s="18">
        <f>+raw_pm!I21/60</f>
        <v>0</v>
      </c>
      <c r="M17" s="39">
        <f t="shared" si="4"/>
        <v>0</v>
      </c>
      <c r="N17" s="15">
        <f>+raw_pm!H21</f>
        <v>0</v>
      </c>
      <c r="O17" s="41">
        <f t="shared" si="5"/>
      </c>
      <c r="P17" s="45">
        <f>+Jan_woD!B17</f>
        <v>0</v>
      </c>
      <c r="Q17" s="46">
        <f>+Jan_woD!P17</f>
        <v>0</v>
      </c>
      <c r="R17" s="46">
        <f>+Jan_woD!Q17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January,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January,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11111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raw_pm!C22&amp;", "&amp;raw_pm!C7</f>
        <v>February,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+raw_pm!C25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+raw_pm!D25</f>
        <v>0</v>
      </c>
      <c r="F7" s="40">
        <f aca="true" t="shared" si="2" ref="F7:F18">IF($B7=0,0,(E7/B7)*100)</f>
        <v>0</v>
      </c>
      <c r="G7" s="15">
        <f>+raw_pm!E25</f>
        <v>0</v>
      </c>
      <c r="H7" s="15">
        <f>+raw_pm!F25</f>
        <v>0</v>
      </c>
      <c r="I7" s="15">
        <f>+raw_pm!G25</f>
        <v>0</v>
      </c>
      <c r="J7" s="16">
        <f>+raw_pm!J25/60</f>
        <v>0</v>
      </c>
      <c r="K7" s="40">
        <f aca="true" t="shared" si="3" ref="K7:K17">IF($J$18=0,0,(J7/$J$18)*100)</f>
        <v>0</v>
      </c>
      <c r="L7" s="18">
        <f>+raw_pm!I25/60</f>
        <v>0</v>
      </c>
      <c r="M7" s="39">
        <f aca="true" t="shared" si="4" ref="M7:M17">IF($L$18=0,0,(L7/$L$18)*100)</f>
        <v>0</v>
      </c>
      <c r="N7" s="15">
        <f>+raw_pm!H25</f>
        <v>0</v>
      </c>
      <c r="O7" s="41">
        <f aca="true" t="shared" si="5" ref="O7:O17">IF(J7=0,"",L7-J7)</f>
      </c>
      <c r="P7" s="45">
        <f>+Feb_woD!B7</f>
        <v>0</v>
      </c>
      <c r="Q7" s="46">
        <f>+Feb_woD!P7</f>
        <v>0</v>
      </c>
      <c r="R7" s="46">
        <f>+Feb_woD!Q7</f>
        <v>0</v>
      </c>
    </row>
    <row r="8" spans="1:18" ht="12.75">
      <c r="A8" s="4" t="str">
        <f>+Lookup!B17</f>
        <v>Lighting</v>
      </c>
      <c r="B8" s="15">
        <f>+raw_pm!C26</f>
        <v>0</v>
      </c>
      <c r="C8" s="39">
        <f t="shared" si="0"/>
        <v>0</v>
      </c>
      <c r="D8" s="17">
        <f t="shared" si="1"/>
        <v>0</v>
      </c>
      <c r="E8" s="17">
        <f>+raw_pm!D26</f>
        <v>0</v>
      </c>
      <c r="F8" s="40">
        <f t="shared" si="2"/>
        <v>0</v>
      </c>
      <c r="G8" s="15">
        <f>+raw_pm!E26</f>
        <v>0</v>
      </c>
      <c r="H8" s="15">
        <f>+raw_pm!F26</f>
        <v>0</v>
      </c>
      <c r="I8" s="15">
        <f>+raw_pm!G26</f>
        <v>0</v>
      </c>
      <c r="J8" s="16">
        <f>+raw_pm!J26/60</f>
        <v>0</v>
      </c>
      <c r="K8" s="40">
        <f t="shared" si="3"/>
        <v>0</v>
      </c>
      <c r="L8" s="18">
        <f>+raw_pm!I26/60</f>
        <v>0</v>
      </c>
      <c r="M8" s="39">
        <f t="shared" si="4"/>
        <v>0</v>
      </c>
      <c r="N8" s="15">
        <f>+raw_pm!H26</f>
        <v>0</v>
      </c>
      <c r="O8" s="41">
        <f t="shared" si="5"/>
      </c>
      <c r="P8" s="45">
        <f>+Feb_woD!B8</f>
        <v>0</v>
      </c>
      <c r="Q8" s="46">
        <f>+Feb_woD!P8</f>
        <v>0</v>
      </c>
      <c r="R8" s="46">
        <f>+Feb_woD!Q8</f>
        <v>0</v>
      </c>
    </row>
    <row r="9" spans="1:18" ht="12.75">
      <c r="A9" s="4" t="str">
        <f>+Lookup!B18</f>
        <v>Janitorial</v>
      </c>
      <c r="B9" s="15">
        <f>+raw_pm!C27</f>
        <v>0</v>
      </c>
      <c r="C9" s="39">
        <f t="shared" si="0"/>
        <v>0</v>
      </c>
      <c r="D9" s="17">
        <f t="shared" si="1"/>
        <v>0</v>
      </c>
      <c r="E9" s="17">
        <f>+raw_pm!D27</f>
        <v>0</v>
      </c>
      <c r="F9" s="40">
        <f t="shared" si="2"/>
        <v>0</v>
      </c>
      <c r="G9" s="15">
        <f>+raw_pm!E27</f>
        <v>0</v>
      </c>
      <c r="H9" s="15">
        <f>+raw_pm!F27</f>
        <v>0</v>
      </c>
      <c r="I9" s="15">
        <f>+raw_pm!G27</f>
        <v>0</v>
      </c>
      <c r="J9" s="16">
        <f>+raw_pm!J27/60</f>
        <v>0</v>
      </c>
      <c r="K9" s="40">
        <f t="shared" si="3"/>
        <v>0</v>
      </c>
      <c r="L9" s="18">
        <f>+raw_pm!I27/60</f>
        <v>0</v>
      </c>
      <c r="M9" s="39">
        <f t="shared" si="4"/>
        <v>0</v>
      </c>
      <c r="N9" s="15">
        <f>+raw_pm!H27</f>
        <v>0</v>
      </c>
      <c r="O9" s="41">
        <f t="shared" si="5"/>
      </c>
      <c r="P9" s="45">
        <f>+Feb_woD!B9</f>
        <v>0</v>
      </c>
      <c r="Q9" s="46">
        <f>+Feb_woD!P9</f>
        <v>0</v>
      </c>
      <c r="R9" s="46">
        <f>+Feb_woD!Q9</f>
        <v>0</v>
      </c>
    </row>
    <row r="10" spans="1:18" ht="12.75">
      <c r="A10" s="4" t="str">
        <f>+Lookup!B19</f>
        <v>Electrical</v>
      </c>
      <c r="B10" s="15">
        <f>+raw_pm!C28</f>
        <v>0</v>
      </c>
      <c r="C10" s="39">
        <f t="shared" si="0"/>
        <v>0</v>
      </c>
      <c r="D10" s="17">
        <f t="shared" si="1"/>
        <v>0</v>
      </c>
      <c r="E10" s="17">
        <f>+raw_pm!D28</f>
        <v>0</v>
      </c>
      <c r="F10" s="40">
        <f t="shared" si="2"/>
        <v>0</v>
      </c>
      <c r="G10" s="15">
        <f>+raw_pm!E28</f>
        <v>0</v>
      </c>
      <c r="H10" s="15">
        <f>+raw_pm!F28</f>
        <v>0</v>
      </c>
      <c r="I10" s="15">
        <f>+raw_pm!G28</f>
        <v>0</v>
      </c>
      <c r="J10" s="16">
        <f>+raw_pm!J28/60</f>
        <v>0</v>
      </c>
      <c r="K10" s="40">
        <f t="shared" si="3"/>
        <v>0</v>
      </c>
      <c r="L10" s="18">
        <f>+raw_pm!I28/60</f>
        <v>0</v>
      </c>
      <c r="M10" s="39">
        <f t="shared" si="4"/>
        <v>0</v>
      </c>
      <c r="N10" s="15">
        <f>+raw_pm!H28</f>
        <v>0</v>
      </c>
      <c r="O10" s="41">
        <f t="shared" si="5"/>
      </c>
      <c r="P10" s="45">
        <f>+Feb_woD!B10</f>
        <v>0</v>
      </c>
      <c r="Q10" s="46">
        <f>+Feb_woD!P10</f>
        <v>0</v>
      </c>
      <c r="R10" s="46">
        <f>+Feb_woD!Q10</f>
        <v>0</v>
      </c>
    </row>
    <row r="11" spans="1:18" ht="12.75">
      <c r="A11" s="4" t="str">
        <f>+Lookup!B20</f>
        <v>Plumbing</v>
      </c>
      <c r="B11" s="15">
        <f>+raw_pm!C29</f>
        <v>0</v>
      </c>
      <c r="C11" s="39">
        <f t="shared" si="0"/>
        <v>0</v>
      </c>
      <c r="D11" s="17">
        <f t="shared" si="1"/>
        <v>0</v>
      </c>
      <c r="E11" s="17">
        <f>+raw_pm!D29</f>
        <v>0</v>
      </c>
      <c r="F11" s="40">
        <f t="shared" si="2"/>
        <v>0</v>
      </c>
      <c r="G11" s="15">
        <f>+raw_pm!E29</f>
        <v>0</v>
      </c>
      <c r="H11" s="15">
        <f>+raw_pm!F29</f>
        <v>0</v>
      </c>
      <c r="I11" s="15">
        <f>+raw_pm!G29</f>
        <v>0</v>
      </c>
      <c r="J11" s="16">
        <f>+raw_pm!J29/60</f>
        <v>0</v>
      </c>
      <c r="K11" s="40">
        <f t="shared" si="3"/>
        <v>0</v>
      </c>
      <c r="L11" s="18">
        <f>+raw_pm!I29/60</f>
        <v>0</v>
      </c>
      <c r="M11" s="39">
        <f t="shared" si="4"/>
        <v>0</v>
      </c>
      <c r="N11" s="15">
        <f>+raw_pm!H29</f>
        <v>0</v>
      </c>
      <c r="O11" s="41">
        <f t="shared" si="5"/>
      </c>
      <c r="P11" s="45">
        <f>+Feb_woD!B11</f>
        <v>0</v>
      </c>
      <c r="Q11" s="46">
        <f>+Feb_woD!P11</f>
        <v>0</v>
      </c>
      <c r="R11" s="46">
        <f>+Feb_woD!Q11</f>
        <v>0</v>
      </c>
    </row>
    <row r="12" spans="1:18" ht="12.75">
      <c r="A12" s="4" t="str">
        <f>+Lookup!B21</f>
        <v>Doors/Keys/Locks</v>
      </c>
      <c r="B12" s="15">
        <f>+raw_pm!C30</f>
        <v>0</v>
      </c>
      <c r="C12" s="39">
        <f t="shared" si="0"/>
        <v>0</v>
      </c>
      <c r="D12" s="17">
        <f t="shared" si="1"/>
        <v>0</v>
      </c>
      <c r="E12" s="17">
        <f>+raw_pm!D30</f>
        <v>0</v>
      </c>
      <c r="F12" s="40">
        <f t="shared" si="2"/>
        <v>0</v>
      </c>
      <c r="G12" s="15">
        <f>+raw_pm!E30</f>
        <v>0</v>
      </c>
      <c r="H12" s="15">
        <f>+raw_pm!F30</f>
        <v>0</v>
      </c>
      <c r="I12" s="15">
        <f>+raw_pm!G30</f>
        <v>0</v>
      </c>
      <c r="J12" s="16">
        <f>+raw_pm!J30/60</f>
        <v>0</v>
      </c>
      <c r="K12" s="40">
        <f t="shared" si="3"/>
        <v>0</v>
      </c>
      <c r="L12" s="18">
        <f>+raw_pm!I30/60</f>
        <v>0</v>
      </c>
      <c r="M12" s="39">
        <f t="shared" si="4"/>
        <v>0</v>
      </c>
      <c r="N12" s="15">
        <f>+raw_pm!H30</f>
        <v>0</v>
      </c>
      <c r="O12" s="41">
        <f t="shared" si="5"/>
      </c>
      <c r="P12" s="45">
        <f>+Feb_woD!B12</f>
        <v>0</v>
      </c>
      <c r="Q12" s="46">
        <f>+Feb_woD!P12</f>
        <v>0</v>
      </c>
      <c r="R12" s="46">
        <f>+Feb_woD!Q12</f>
        <v>0</v>
      </c>
    </row>
    <row r="13" spans="1:18" ht="12.75">
      <c r="A13" s="4" t="str">
        <f>+Lookup!B22</f>
        <v>Conveyance</v>
      </c>
      <c r="B13" s="15">
        <f>+raw_pm!C31</f>
        <v>0</v>
      </c>
      <c r="C13" s="39">
        <f t="shared" si="0"/>
        <v>0</v>
      </c>
      <c r="D13" s="17">
        <f t="shared" si="1"/>
        <v>0</v>
      </c>
      <c r="E13" s="17">
        <f>+raw_pm!D31</f>
        <v>0</v>
      </c>
      <c r="F13" s="40">
        <f t="shared" si="2"/>
        <v>0</v>
      </c>
      <c r="G13" s="15">
        <f>+raw_pm!E31</f>
        <v>0</v>
      </c>
      <c r="H13" s="15">
        <f>+raw_pm!F31</f>
        <v>0</v>
      </c>
      <c r="I13" s="15">
        <f>+raw_pm!G31</f>
        <v>0</v>
      </c>
      <c r="J13" s="16">
        <f>+raw_pm!J31/60</f>
        <v>0</v>
      </c>
      <c r="K13" s="40">
        <f t="shared" si="3"/>
        <v>0</v>
      </c>
      <c r="L13" s="18">
        <f>+raw_pm!I31/60</f>
        <v>0</v>
      </c>
      <c r="M13" s="39">
        <f t="shared" si="4"/>
        <v>0</v>
      </c>
      <c r="N13" s="15">
        <f>+raw_pm!H31</f>
        <v>0</v>
      </c>
      <c r="O13" s="41">
        <f t="shared" si="5"/>
      </c>
      <c r="P13" s="45">
        <f>+Feb_woD!B13</f>
        <v>0</v>
      </c>
      <c r="Q13" s="46">
        <f>+Feb_woD!P13</f>
        <v>0</v>
      </c>
      <c r="R13" s="46">
        <f>+Feb_woD!Q13</f>
        <v>0</v>
      </c>
    </row>
    <row r="14" spans="1:18" ht="12.75">
      <c r="A14" s="4" t="str">
        <f>+Lookup!B23</f>
        <v>Safety/Security</v>
      </c>
      <c r="B14" s="15">
        <f>+raw_pm!C32</f>
        <v>0</v>
      </c>
      <c r="C14" s="39">
        <f t="shared" si="0"/>
        <v>0</v>
      </c>
      <c r="D14" s="17">
        <f t="shared" si="1"/>
        <v>0</v>
      </c>
      <c r="E14" s="17">
        <f>+raw_pm!D32</f>
        <v>0</v>
      </c>
      <c r="F14" s="40">
        <f t="shared" si="2"/>
        <v>0</v>
      </c>
      <c r="G14" s="15">
        <f>+raw_pm!E32</f>
        <v>0</v>
      </c>
      <c r="H14" s="15">
        <f>+raw_pm!F32</f>
        <v>0</v>
      </c>
      <c r="I14" s="15">
        <f>+raw_pm!G32</f>
        <v>0</v>
      </c>
      <c r="J14" s="16">
        <f>+raw_pm!J32/60</f>
        <v>0</v>
      </c>
      <c r="K14" s="40">
        <f t="shared" si="3"/>
        <v>0</v>
      </c>
      <c r="L14" s="18">
        <f>+raw_pm!I32/60</f>
        <v>0</v>
      </c>
      <c r="M14" s="39">
        <f t="shared" si="4"/>
        <v>0</v>
      </c>
      <c r="N14" s="15">
        <f>+raw_pm!H32</f>
        <v>0</v>
      </c>
      <c r="O14" s="41">
        <f t="shared" si="5"/>
      </c>
      <c r="P14" s="45">
        <f>+Feb_woD!B14</f>
        <v>0</v>
      </c>
      <c r="Q14" s="46">
        <f>+Feb_woD!P14</f>
        <v>0</v>
      </c>
      <c r="R14" s="46">
        <f>+Feb_woD!Q14</f>
        <v>0</v>
      </c>
    </row>
    <row r="15" spans="1:18" ht="12.75">
      <c r="A15" s="4" t="str">
        <f>+Lookup!B24</f>
        <v>Interior</v>
      </c>
      <c r="B15" s="15">
        <f>+raw_pm!C33</f>
        <v>0</v>
      </c>
      <c r="C15" s="39">
        <f t="shared" si="0"/>
        <v>0</v>
      </c>
      <c r="D15" s="17">
        <f t="shared" si="1"/>
        <v>0</v>
      </c>
      <c r="E15" s="17">
        <f>+raw_pm!D33</f>
        <v>0</v>
      </c>
      <c r="F15" s="40">
        <f t="shared" si="2"/>
        <v>0</v>
      </c>
      <c r="G15" s="15">
        <f>+raw_pm!E33</f>
        <v>0</v>
      </c>
      <c r="H15" s="15">
        <f>+raw_pm!F33</f>
        <v>0</v>
      </c>
      <c r="I15" s="15">
        <f>+raw_pm!G33</f>
        <v>0</v>
      </c>
      <c r="J15" s="16">
        <f>+raw_pm!J33/60</f>
        <v>0</v>
      </c>
      <c r="K15" s="40">
        <f t="shared" si="3"/>
        <v>0</v>
      </c>
      <c r="L15" s="18">
        <f>+raw_pm!I33/60</f>
        <v>0</v>
      </c>
      <c r="M15" s="39">
        <f t="shared" si="4"/>
        <v>0</v>
      </c>
      <c r="N15" s="15">
        <f>+raw_pm!H33</f>
        <v>0</v>
      </c>
      <c r="O15" s="41">
        <f t="shared" si="5"/>
      </c>
      <c r="P15" s="45">
        <f>+Feb_woD!B15</f>
        <v>0</v>
      </c>
      <c r="Q15" s="46">
        <f>+Feb_woD!P15</f>
        <v>0</v>
      </c>
      <c r="R15" s="46">
        <f>+Feb_woD!Q15</f>
        <v>0</v>
      </c>
    </row>
    <row r="16" spans="1:18" ht="12.75">
      <c r="A16" s="4" t="str">
        <f>+Lookup!B25</f>
        <v>Exterior</v>
      </c>
      <c r="B16" s="15">
        <f>+raw_pm!C34</f>
        <v>0</v>
      </c>
      <c r="C16" s="39">
        <f t="shared" si="0"/>
        <v>0</v>
      </c>
      <c r="D16" s="17">
        <f t="shared" si="1"/>
        <v>0</v>
      </c>
      <c r="E16" s="17">
        <f>+raw_pm!D34</f>
        <v>0</v>
      </c>
      <c r="F16" s="40">
        <f t="shared" si="2"/>
        <v>0</v>
      </c>
      <c r="G16" s="15">
        <f>+raw_pm!E34</f>
        <v>0</v>
      </c>
      <c r="H16" s="15">
        <f>+raw_pm!F34</f>
        <v>0</v>
      </c>
      <c r="I16" s="15">
        <f>+raw_pm!G34</f>
        <v>0</v>
      </c>
      <c r="J16" s="16">
        <f>+raw_pm!J34/60</f>
        <v>0</v>
      </c>
      <c r="K16" s="40">
        <f t="shared" si="3"/>
        <v>0</v>
      </c>
      <c r="L16" s="18">
        <f>+raw_pm!I34/60</f>
        <v>0</v>
      </c>
      <c r="M16" s="39">
        <f t="shared" si="4"/>
        <v>0</v>
      </c>
      <c r="N16" s="15">
        <f>+raw_pm!H34</f>
        <v>0</v>
      </c>
      <c r="O16" s="41">
        <f t="shared" si="5"/>
      </c>
      <c r="P16" s="45">
        <f>+Feb_woD!B16</f>
        <v>0</v>
      </c>
      <c r="Q16" s="46">
        <f>+Feb_woD!P16</f>
        <v>0</v>
      </c>
      <c r="R16" s="46">
        <f>+Feb_woD!Q16</f>
        <v>0</v>
      </c>
    </row>
    <row r="17" spans="1:18" ht="12.75">
      <c r="A17" s="4" t="str">
        <f>+Lookup!B26</f>
        <v>Other</v>
      </c>
      <c r="B17" s="15">
        <f>+raw_pm!C35</f>
        <v>0</v>
      </c>
      <c r="C17" s="39">
        <f t="shared" si="0"/>
        <v>0</v>
      </c>
      <c r="D17" s="17">
        <f t="shared" si="1"/>
        <v>0</v>
      </c>
      <c r="E17" s="17">
        <f>+raw_pm!D35</f>
        <v>0</v>
      </c>
      <c r="F17" s="40">
        <f t="shared" si="2"/>
        <v>0</v>
      </c>
      <c r="G17" s="15">
        <f>+raw_pm!E35</f>
        <v>0</v>
      </c>
      <c r="H17" s="15">
        <f>+raw_pm!F35</f>
        <v>0</v>
      </c>
      <c r="I17" s="15">
        <f>+raw_pm!G35</f>
        <v>0</v>
      </c>
      <c r="J17" s="16">
        <f>+raw_pm!J35/60</f>
        <v>0</v>
      </c>
      <c r="K17" s="40">
        <f t="shared" si="3"/>
        <v>0</v>
      </c>
      <c r="L17" s="18">
        <f>+raw_pm!I35/60</f>
        <v>0</v>
      </c>
      <c r="M17" s="39">
        <f t="shared" si="4"/>
        <v>0</v>
      </c>
      <c r="N17" s="15">
        <f>+raw_pm!H35</f>
        <v>0</v>
      </c>
      <c r="O17" s="41">
        <f t="shared" si="5"/>
      </c>
      <c r="P17" s="45">
        <f>+Feb_woD!B17</f>
        <v>0</v>
      </c>
      <c r="Q17" s="46">
        <f>+Feb_woD!P17</f>
        <v>0</v>
      </c>
      <c r="R17" s="46">
        <f>+Feb_woD!Q17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February,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February,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1"/>
  <dimension ref="A1:O19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13" width="5.421875" style="0" customWidth="1"/>
    <col min="14" max="15" width="6.28125" style="0" customWidth="1"/>
  </cols>
  <sheetData>
    <row r="1" ht="20.25">
      <c r="A1" s="1" t="s">
        <v>112</v>
      </c>
    </row>
    <row r="2" ht="12.75">
      <c r="A2" s="35" t="str">
        <f>+raw_pm!C5</f>
        <v>ABC, Inc.</v>
      </c>
    </row>
    <row r="3" ht="12.75">
      <c r="A3" s="36">
        <f>+raw_pm!C7</f>
        <v>2003</v>
      </c>
    </row>
    <row r="4" ht="12.75">
      <c r="A4" s="27">
        <v>1</v>
      </c>
    </row>
    <row r="6" spans="1:15" ht="84.75" customHeight="1">
      <c r="A6" s="2" t="s">
        <v>9</v>
      </c>
      <c r="B6" s="14" t="s">
        <v>38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45</v>
      </c>
      <c r="I6" s="14" t="s">
        <v>46</v>
      </c>
      <c r="J6" s="14" t="s">
        <v>47</v>
      </c>
      <c r="K6" s="14" t="s">
        <v>48</v>
      </c>
      <c r="L6" s="14" t="s">
        <v>49</v>
      </c>
      <c r="M6" s="14" t="s">
        <v>50</v>
      </c>
      <c r="N6" s="14" t="s">
        <v>82</v>
      </c>
      <c r="O6" s="3" t="s">
        <v>83</v>
      </c>
    </row>
    <row r="7" spans="1:15" ht="12.75">
      <c r="A7" s="4" t="str">
        <f>+Lookup!B16</f>
        <v>HVAC</v>
      </c>
      <c r="B7" s="15">
        <f>+Jan_pm!B7</f>
        <v>0</v>
      </c>
      <c r="C7" s="15">
        <f>+Feb_pm!B7</f>
        <v>0</v>
      </c>
      <c r="D7" s="15">
        <f>+Mar_pm!B7</f>
        <v>0</v>
      </c>
      <c r="E7" s="15">
        <f>+Apr_pm!B7</f>
        <v>0</v>
      </c>
      <c r="F7" s="15">
        <f>+May_pm!B7</f>
        <v>0</v>
      </c>
      <c r="G7" s="15">
        <f>+Jun_pm!B7</f>
        <v>0</v>
      </c>
      <c r="H7" s="15">
        <f>+Jul_pm!B7</f>
        <v>0</v>
      </c>
      <c r="I7" s="15">
        <f>+Aug_pm!B7</f>
        <v>0</v>
      </c>
      <c r="J7" s="15">
        <f>+Sep_pm!B7</f>
        <v>0</v>
      </c>
      <c r="K7" s="15">
        <f>+Oct_pm!B7</f>
        <v>0</v>
      </c>
      <c r="L7" s="15">
        <f>+Nov_pm!B7</f>
        <v>0</v>
      </c>
      <c r="M7" s="15">
        <f>+Dec_pm!B7</f>
        <v>0</v>
      </c>
      <c r="N7" s="17">
        <f aca="true" t="shared" si="0" ref="N7:N18">SUM(B7:M7)</f>
        <v>0</v>
      </c>
      <c r="O7" s="17">
        <f aca="true" t="shared" si="1" ref="O7:O18">IF(N7=0,0,N7/COUNTIF(B7:M7,"&gt;0"))</f>
        <v>0</v>
      </c>
    </row>
    <row r="8" spans="1:15" ht="12.75">
      <c r="A8" s="4" t="str">
        <f>+Lookup!B17</f>
        <v>Lighting</v>
      </c>
      <c r="B8" s="15">
        <f>+Jan_pm!B8</f>
        <v>0</v>
      </c>
      <c r="C8" s="15">
        <f>+Feb_pm!B8</f>
        <v>0</v>
      </c>
      <c r="D8" s="15">
        <f>+Mar_pm!B8</f>
        <v>0</v>
      </c>
      <c r="E8" s="15">
        <f>+Apr_pm!B8</f>
        <v>0</v>
      </c>
      <c r="F8" s="15">
        <f>+May_pm!B8</f>
        <v>0</v>
      </c>
      <c r="G8" s="15">
        <f>+Jun_pm!B8</f>
        <v>0</v>
      </c>
      <c r="H8" s="15">
        <f>+Jul_pm!B8</f>
        <v>0</v>
      </c>
      <c r="I8" s="15">
        <f>+Aug_pm!B8</f>
        <v>0</v>
      </c>
      <c r="J8" s="15">
        <f>+Sep_pm!B8</f>
        <v>0</v>
      </c>
      <c r="K8" s="15">
        <f>+Oct_pm!B8</f>
        <v>0</v>
      </c>
      <c r="L8" s="15">
        <f>+Nov_pm!B8</f>
        <v>0</v>
      </c>
      <c r="M8" s="15">
        <f>+Dec_pm!B8</f>
        <v>0</v>
      </c>
      <c r="N8" s="17">
        <f t="shared" si="0"/>
        <v>0</v>
      </c>
      <c r="O8" s="17">
        <f t="shared" si="1"/>
        <v>0</v>
      </c>
    </row>
    <row r="9" spans="1:15" ht="12.75">
      <c r="A9" s="4" t="str">
        <f>+Lookup!B18</f>
        <v>Janitorial</v>
      </c>
      <c r="B9" s="15">
        <f>+Jan_pm!B9</f>
        <v>0</v>
      </c>
      <c r="C9" s="15">
        <f>+Feb_pm!B9</f>
        <v>0</v>
      </c>
      <c r="D9" s="15">
        <f>+Mar_pm!B9</f>
        <v>0</v>
      </c>
      <c r="E9" s="15">
        <f>+Apr_pm!B9</f>
        <v>0</v>
      </c>
      <c r="F9" s="15">
        <f>+May_pm!B9</f>
        <v>0</v>
      </c>
      <c r="G9" s="15">
        <f>+Jun_pm!B9</f>
        <v>0</v>
      </c>
      <c r="H9" s="15">
        <f>+Jul_pm!B9</f>
        <v>0</v>
      </c>
      <c r="I9" s="15">
        <f>+Aug_pm!B9</f>
        <v>0</v>
      </c>
      <c r="J9" s="15">
        <f>+Sep_pm!B9</f>
        <v>0</v>
      </c>
      <c r="K9" s="15">
        <f>+Oct_pm!B9</f>
        <v>0</v>
      </c>
      <c r="L9" s="15">
        <f>+Nov_pm!B9</f>
        <v>0</v>
      </c>
      <c r="M9" s="15">
        <f>+Dec_pm!B9</f>
        <v>0</v>
      </c>
      <c r="N9" s="17">
        <f t="shared" si="0"/>
        <v>0</v>
      </c>
      <c r="O9" s="17">
        <f t="shared" si="1"/>
        <v>0</v>
      </c>
    </row>
    <row r="10" spans="1:15" ht="12.75">
      <c r="A10" s="4" t="str">
        <f>+Lookup!B19</f>
        <v>Electrical</v>
      </c>
      <c r="B10" s="15">
        <f>+Jan_pm!B10</f>
        <v>0</v>
      </c>
      <c r="C10" s="15">
        <f>+Feb_pm!B10</f>
        <v>0</v>
      </c>
      <c r="D10" s="15">
        <f>+Mar_pm!B10</f>
        <v>0</v>
      </c>
      <c r="E10" s="15">
        <f>+Apr_pm!B10</f>
        <v>0</v>
      </c>
      <c r="F10" s="15">
        <f>+May_pm!B10</f>
        <v>0</v>
      </c>
      <c r="G10" s="15">
        <f>+Jun_pm!B10</f>
        <v>0</v>
      </c>
      <c r="H10" s="15">
        <f>+Jul_pm!B10</f>
        <v>0</v>
      </c>
      <c r="I10" s="15">
        <f>+Aug_pm!B10</f>
        <v>0</v>
      </c>
      <c r="J10" s="15">
        <f>+Sep_pm!B10</f>
        <v>0</v>
      </c>
      <c r="K10" s="15">
        <f>+Oct_pm!B10</f>
        <v>0</v>
      </c>
      <c r="L10" s="15">
        <f>+Nov_pm!B10</f>
        <v>0</v>
      </c>
      <c r="M10" s="15">
        <f>+Dec_pm!B10</f>
        <v>0</v>
      </c>
      <c r="N10" s="17">
        <f t="shared" si="0"/>
        <v>0</v>
      </c>
      <c r="O10" s="17">
        <f t="shared" si="1"/>
        <v>0</v>
      </c>
    </row>
    <row r="11" spans="1:15" ht="12.75">
      <c r="A11" s="4" t="str">
        <f>+Lookup!B20</f>
        <v>Plumbing</v>
      </c>
      <c r="B11" s="15">
        <f>+Jan_pm!B11</f>
        <v>0</v>
      </c>
      <c r="C11" s="15">
        <f>+Feb_pm!B11</f>
        <v>0</v>
      </c>
      <c r="D11" s="15">
        <f>+Mar_pm!B11</f>
        <v>0</v>
      </c>
      <c r="E11" s="15">
        <f>+Apr_pm!B11</f>
        <v>0</v>
      </c>
      <c r="F11" s="15">
        <f>+May_pm!B11</f>
        <v>0</v>
      </c>
      <c r="G11" s="15">
        <f>+Jun_pm!B11</f>
        <v>0</v>
      </c>
      <c r="H11" s="15">
        <f>+Jul_pm!B11</f>
        <v>0</v>
      </c>
      <c r="I11" s="15">
        <f>+Aug_pm!B11</f>
        <v>0</v>
      </c>
      <c r="J11" s="15">
        <f>+Sep_pm!B11</f>
        <v>0</v>
      </c>
      <c r="K11" s="15">
        <f>+Oct_pm!B11</f>
        <v>0</v>
      </c>
      <c r="L11" s="15">
        <f>+Nov_pm!B11</f>
        <v>0</v>
      </c>
      <c r="M11" s="15">
        <f>+Dec_pm!B11</f>
        <v>0</v>
      </c>
      <c r="N11" s="17">
        <f t="shared" si="0"/>
        <v>0</v>
      </c>
      <c r="O11" s="17">
        <f t="shared" si="1"/>
        <v>0</v>
      </c>
    </row>
    <row r="12" spans="1:15" ht="12.75">
      <c r="A12" s="4" t="str">
        <f>+Lookup!B21</f>
        <v>Doors/Keys/Locks</v>
      </c>
      <c r="B12" s="15">
        <f>+Jan_pm!B12</f>
        <v>0</v>
      </c>
      <c r="C12" s="15">
        <f>+Feb_pm!B12</f>
        <v>0</v>
      </c>
      <c r="D12" s="15">
        <f>+Mar_pm!B12</f>
        <v>0</v>
      </c>
      <c r="E12" s="15">
        <f>+Apr_pm!B12</f>
        <v>0</v>
      </c>
      <c r="F12" s="15">
        <f>+May_pm!B12</f>
        <v>0</v>
      </c>
      <c r="G12" s="15">
        <f>+Jun_pm!B12</f>
        <v>0</v>
      </c>
      <c r="H12" s="15">
        <f>+Jul_pm!B12</f>
        <v>0</v>
      </c>
      <c r="I12" s="15">
        <f>+Aug_pm!B12</f>
        <v>0</v>
      </c>
      <c r="J12" s="15">
        <f>+Sep_pm!B12</f>
        <v>0</v>
      </c>
      <c r="K12" s="15">
        <f>+Oct_pm!B12</f>
        <v>0</v>
      </c>
      <c r="L12" s="15">
        <f>+Nov_pm!B12</f>
        <v>0</v>
      </c>
      <c r="M12" s="15">
        <f>+Dec_pm!B12</f>
        <v>0</v>
      </c>
      <c r="N12" s="17">
        <f t="shared" si="0"/>
        <v>0</v>
      </c>
      <c r="O12" s="17">
        <f t="shared" si="1"/>
        <v>0</v>
      </c>
    </row>
    <row r="13" spans="1:15" ht="12.75">
      <c r="A13" s="4" t="str">
        <f>+Lookup!B22</f>
        <v>Conveyance</v>
      </c>
      <c r="B13" s="15">
        <f>+Jan_pm!B13</f>
        <v>0</v>
      </c>
      <c r="C13" s="15">
        <f>+Feb_pm!B13</f>
        <v>0</v>
      </c>
      <c r="D13" s="15">
        <f>+Mar_pm!B13</f>
        <v>0</v>
      </c>
      <c r="E13" s="15">
        <f>+Apr_pm!B13</f>
        <v>0</v>
      </c>
      <c r="F13" s="15">
        <f>+May_pm!B13</f>
        <v>0</v>
      </c>
      <c r="G13" s="15">
        <f>+Jun_pm!B13</f>
        <v>0</v>
      </c>
      <c r="H13" s="15">
        <f>+Jul_pm!B13</f>
        <v>0</v>
      </c>
      <c r="I13" s="15">
        <f>+Aug_pm!B13</f>
        <v>0</v>
      </c>
      <c r="J13" s="15">
        <f>+Sep_pm!B13</f>
        <v>0</v>
      </c>
      <c r="K13" s="15">
        <f>+Oct_pm!B13</f>
        <v>0</v>
      </c>
      <c r="L13" s="15">
        <f>+Nov_pm!B13</f>
        <v>0</v>
      </c>
      <c r="M13" s="15">
        <f>+Dec_pm!B13</f>
        <v>0</v>
      </c>
      <c r="N13" s="17">
        <f t="shared" si="0"/>
        <v>0</v>
      </c>
      <c r="O13" s="17">
        <f t="shared" si="1"/>
        <v>0</v>
      </c>
    </row>
    <row r="14" spans="1:15" ht="12.75">
      <c r="A14" s="4" t="str">
        <f>+Lookup!B23</f>
        <v>Safety/Security</v>
      </c>
      <c r="B14" s="15">
        <f>+Jan_pm!B14</f>
        <v>0</v>
      </c>
      <c r="C14" s="15">
        <f>+Feb_pm!B14</f>
        <v>0</v>
      </c>
      <c r="D14" s="15">
        <f>+Mar_pm!B14</f>
        <v>0</v>
      </c>
      <c r="E14" s="15">
        <f>+Apr_pm!B14</f>
        <v>0</v>
      </c>
      <c r="F14" s="15">
        <f>+May_pm!B14</f>
        <v>0</v>
      </c>
      <c r="G14" s="15">
        <f>+Jun_pm!B14</f>
        <v>0</v>
      </c>
      <c r="H14" s="15">
        <f>+Jul_pm!B14</f>
        <v>0</v>
      </c>
      <c r="I14" s="15">
        <f>+Aug_pm!B14</f>
        <v>0</v>
      </c>
      <c r="J14" s="15">
        <f>+Sep_pm!B14</f>
        <v>0</v>
      </c>
      <c r="K14" s="15">
        <f>+Oct_pm!B14</f>
        <v>0</v>
      </c>
      <c r="L14" s="15">
        <f>+Nov_pm!B14</f>
        <v>0</v>
      </c>
      <c r="M14" s="15">
        <f>+Dec_pm!B14</f>
        <v>0</v>
      </c>
      <c r="N14" s="17">
        <f t="shared" si="0"/>
        <v>0</v>
      </c>
      <c r="O14" s="17">
        <f t="shared" si="1"/>
        <v>0</v>
      </c>
    </row>
    <row r="15" spans="1:15" ht="12.75">
      <c r="A15" s="4" t="str">
        <f>+Lookup!B24</f>
        <v>Interior</v>
      </c>
      <c r="B15" s="15">
        <f>+Jan_pm!B15</f>
        <v>0</v>
      </c>
      <c r="C15" s="15">
        <f>+Feb_pm!B15</f>
        <v>0</v>
      </c>
      <c r="D15" s="15">
        <f>+Mar_pm!B15</f>
        <v>0</v>
      </c>
      <c r="E15" s="15">
        <f>+Apr_pm!B15</f>
        <v>0</v>
      </c>
      <c r="F15" s="15">
        <f>+May_pm!B15</f>
        <v>0</v>
      </c>
      <c r="G15" s="15">
        <f>+Jun_pm!B15</f>
        <v>0</v>
      </c>
      <c r="H15" s="15">
        <f>+Jul_pm!B15</f>
        <v>0</v>
      </c>
      <c r="I15" s="15">
        <f>+Aug_pm!B15</f>
        <v>0</v>
      </c>
      <c r="J15" s="15">
        <f>+Sep_pm!B15</f>
        <v>0</v>
      </c>
      <c r="K15" s="15">
        <f>+Oct_pm!B15</f>
        <v>0</v>
      </c>
      <c r="L15" s="15">
        <f>+Nov_pm!B15</f>
        <v>0</v>
      </c>
      <c r="M15" s="15">
        <f>+Dec_pm!B15</f>
        <v>0</v>
      </c>
      <c r="N15" s="17">
        <f t="shared" si="0"/>
        <v>0</v>
      </c>
      <c r="O15" s="17">
        <f t="shared" si="1"/>
        <v>0</v>
      </c>
    </row>
    <row r="16" spans="1:15" ht="12.75">
      <c r="A16" s="4" t="str">
        <f>+Lookup!B25</f>
        <v>Exterior</v>
      </c>
      <c r="B16" s="15">
        <f>+Jan_pm!B16</f>
        <v>0</v>
      </c>
      <c r="C16" s="15">
        <f>+Feb_pm!B16</f>
        <v>0</v>
      </c>
      <c r="D16" s="15">
        <f>+Mar_pm!B16</f>
        <v>0</v>
      </c>
      <c r="E16" s="15">
        <f>+Apr_pm!B16</f>
        <v>0</v>
      </c>
      <c r="F16" s="15">
        <f>+May_pm!B16</f>
        <v>0</v>
      </c>
      <c r="G16" s="15">
        <f>+Jun_pm!B16</f>
        <v>0</v>
      </c>
      <c r="H16" s="15">
        <f>+Jul_pm!B16</f>
        <v>0</v>
      </c>
      <c r="I16" s="15">
        <f>+Aug_pm!B16</f>
        <v>0</v>
      </c>
      <c r="J16" s="15">
        <f>+Sep_pm!B16</f>
        <v>0</v>
      </c>
      <c r="K16" s="15">
        <f>+Oct_pm!B16</f>
        <v>0</v>
      </c>
      <c r="L16" s="15">
        <f>+Nov_pm!B16</f>
        <v>0</v>
      </c>
      <c r="M16" s="15">
        <f>+Dec_pm!B16</f>
        <v>0</v>
      </c>
      <c r="N16" s="17">
        <f t="shared" si="0"/>
        <v>0</v>
      </c>
      <c r="O16" s="17">
        <f t="shared" si="1"/>
        <v>0</v>
      </c>
    </row>
    <row r="17" spans="1:15" ht="12.75">
      <c r="A17" s="4" t="str">
        <f>+Lookup!B26</f>
        <v>Other</v>
      </c>
      <c r="B17" s="15">
        <f>+Jan_pm!B17</f>
        <v>0</v>
      </c>
      <c r="C17" s="15">
        <f>+Feb_pm!B17</f>
        <v>0</v>
      </c>
      <c r="D17" s="15">
        <f>+Mar_pm!B17</f>
        <v>0</v>
      </c>
      <c r="E17" s="15">
        <f>+Apr_pm!B17</f>
        <v>0</v>
      </c>
      <c r="F17" s="15">
        <f>+May_pm!B17</f>
        <v>0</v>
      </c>
      <c r="G17" s="15">
        <f>+Jun_pm!B17</f>
        <v>0</v>
      </c>
      <c r="H17" s="15">
        <f>+Jul_pm!B17</f>
        <v>0</v>
      </c>
      <c r="I17" s="15">
        <f>+Aug_pm!B17</f>
        <v>0</v>
      </c>
      <c r="J17" s="15">
        <f>+Sep_pm!B17</f>
        <v>0</v>
      </c>
      <c r="K17" s="15">
        <f>+Oct_pm!B17</f>
        <v>0</v>
      </c>
      <c r="L17" s="15">
        <f>+Nov_pm!B17</f>
        <v>0</v>
      </c>
      <c r="M17" s="15">
        <f>+Dec_pm!B17</f>
        <v>0</v>
      </c>
      <c r="N17" s="17">
        <f t="shared" si="0"/>
        <v>0</v>
      </c>
      <c r="O17" s="17">
        <f t="shared" si="1"/>
        <v>0</v>
      </c>
    </row>
    <row r="18" spans="1:15" ht="12.75">
      <c r="A18" s="2" t="s">
        <v>113</v>
      </c>
      <c r="B18" s="17">
        <f aca="true" t="shared" si="2" ref="B18:M18">SUM(B7:B17)</f>
        <v>0</v>
      </c>
      <c r="C18" s="17">
        <f t="shared" si="2"/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0"/>
        <v>0</v>
      </c>
      <c r="O18" s="17">
        <f t="shared" si="1"/>
        <v>0</v>
      </c>
    </row>
    <row r="19" spans="1:15" ht="12.75">
      <c r="A19" s="2" t="s">
        <v>84</v>
      </c>
      <c r="B19" s="28">
        <f aca="true" t="shared" si="3" ref="B19:M19">IF(B18=0,"",B18-$O$18)</f>
      </c>
      <c r="C19" s="28">
        <f t="shared" si="3"/>
      </c>
      <c r="D19" s="28">
        <f t="shared" si="3"/>
      </c>
      <c r="E19" s="28">
        <f t="shared" si="3"/>
      </c>
      <c r="F19" s="28">
        <f t="shared" si="3"/>
      </c>
      <c r="G19" s="28">
        <f t="shared" si="3"/>
      </c>
      <c r="H19" s="28">
        <f t="shared" si="3"/>
      </c>
      <c r="I19" s="28">
        <f t="shared" si="3"/>
      </c>
      <c r="J19" s="28">
        <f t="shared" si="3"/>
      </c>
      <c r="K19" s="28">
        <f t="shared" si="3"/>
      </c>
      <c r="L19" s="28">
        <f t="shared" si="3"/>
      </c>
      <c r="M19" s="28">
        <f t="shared" si="3"/>
      </c>
      <c r="N19" s="28"/>
      <c r="O19" s="28"/>
    </row>
    <row r="20" spans="1:13" ht="12.75">
      <c r="A20" s="29" t="s">
        <v>85</v>
      </c>
      <c r="B20" s="30">
        <f aca="true" t="shared" si="4" ref="B20:M20">+$O$18</f>
        <v>0</v>
      </c>
      <c r="C20" s="30">
        <f t="shared" si="4"/>
        <v>0</v>
      </c>
      <c r="D20" s="30">
        <f t="shared" si="4"/>
        <v>0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0</v>
      </c>
    </row>
    <row r="21" spans="1:15" ht="12.75">
      <c r="A21" s="2" t="s">
        <v>86</v>
      </c>
      <c r="B21" s="31" t="s">
        <v>87</v>
      </c>
      <c r="C21" s="31" t="s">
        <v>87</v>
      </c>
      <c r="D21" s="31" t="s">
        <v>87</v>
      </c>
      <c r="E21" s="31" t="s">
        <v>87</v>
      </c>
      <c r="F21" s="31" t="s">
        <v>87</v>
      </c>
      <c r="G21" s="31" t="s">
        <v>87</v>
      </c>
      <c r="H21" s="31" t="s">
        <v>87</v>
      </c>
      <c r="I21" s="31" t="s">
        <v>87</v>
      </c>
      <c r="J21" s="31" t="s">
        <v>87</v>
      </c>
      <c r="K21" s="31" t="s">
        <v>87</v>
      </c>
      <c r="L21" s="31" t="s">
        <v>87</v>
      </c>
      <c r="M21" s="31" t="s">
        <v>87</v>
      </c>
      <c r="N21" s="4"/>
      <c r="O21" s="31" t="s">
        <v>87</v>
      </c>
    </row>
    <row r="22" spans="1:15" ht="12.75">
      <c r="A22" s="4" t="str">
        <f>+Lookup!B16</f>
        <v>HVAC</v>
      </c>
      <c r="B22" s="18">
        <f aca="true" t="shared" si="5" ref="B22:M22">IF(B$18=0,0,(B7/B$18)*100)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32"/>
      <c r="O22" s="16">
        <f aca="true" t="shared" si="6" ref="O22:O32">IF($N$18=0,0,(N7/$N$18)*100)</f>
        <v>0</v>
      </c>
    </row>
    <row r="23" spans="1:15" ht="12.75">
      <c r="A23" s="4" t="str">
        <f>+Lookup!B17</f>
        <v>Lighting</v>
      </c>
      <c r="B23" s="18">
        <f aca="true" t="shared" si="7" ref="B23:M23">IF(B$18=0,0,(B8/B$18)*100)</f>
        <v>0</v>
      </c>
      <c r="C23" s="18">
        <f t="shared" si="7"/>
        <v>0</v>
      </c>
      <c r="D23" s="18">
        <f t="shared" si="7"/>
        <v>0</v>
      </c>
      <c r="E23" s="18">
        <f t="shared" si="7"/>
        <v>0</v>
      </c>
      <c r="F23" s="18">
        <f t="shared" si="7"/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  <c r="K23" s="18">
        <f t="shared" si="7"/>
        <v>0</v>
      </c>
      <c r="L23" s="18">
        <f t="shared" si="7"/>
        <v>0</v>
      </c>
      <c r="M23" s="18">
        <f t="shared" si="7"/>
        <v>0</v>
      </c>
      <c r="N23" s="32"/>
      <c r="O23" s="16">
        <f t="shared" si="6"/>
        <v>0</v>
      </c>
    </row>
    <row r="24" spans="1:15" ht="12.75">
      <c r="A24" s="4" t="str">
        <f>+Lookup!B18</f>
        <v>Janitorial</v>
      </c>
      <c r="B24" s="18">
        <f aca="true" t="shared" si="8" ref="B24:M24">IF(B$18=0,0,(B9/B$18)*100)</f>
        <v>0</v>
      </c>
      <c r="C24" s="18">
        <f t="shared" si="8"/>
        <v>0</v>
      </c>
      <c r="D24" s="18">
        <f t="shared" si="8"/>
        <v>0</v>
      </c>
      <c r="E24" s="18">
        <f t="shared" si="8"/>
        <v>0</v>
      </c>
      <c r="F24" s="18">
        <f t="shared" si="8"/>
        <v>0</v>
      </c>
      <c r="G24" s="18">
        <f t="shared" si="8"/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8"/>
        <v>0</v>
      </c>
      <c r="L24" s="18">
        <f t="shared" si="8"/>
        <v>0</v>
      </c>
      <c r="M24" s="18">
        <f t="shared" si="8"/>
        <v>0</v>
      </c>
      <c r="N24" s="32"/>
      <c r="O24" s="16">
        <f t="shared" si="6"/>
        <v>0</v>
      </c>
    </row>
    <row r="25" spans="1:15" ht="12.75">
      <c r="A25" s="4" t="str">
        <f>+Lookup!B19</f>
        <v>Electrical</v>
      </c>
      <c r="B25" s="18">
        <f aca="true" t="shared" si="9" ref="B25:M25">IF(B$18=0,0,(B10/B$18)*100)</f>
        <v>0</v>
      </c>
      <c r="C25" s="18">
        <f t="shared" si="9"/>
        <v>0</v>
      </c>
      <c r="D25" s="18">
        <f t="shared" si="9"/>
        <v>0</v>
      </c>
      <c r="E25" s="18">
        <f t="shared" si="9"/>
        <v>0</v>
      </c>
      <c r="F25" s="18">
        <f t="shared" si="9"/>
        <v>0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32"/>
      <c r="O25" s="16">
        <f t="shared" si="6"/>
        <v>0</v>
      </c>
    </row>
    <row r="26" spans="1:15" ht="12.75">
      <c r="A26" s="4" t="str">
        <f>+Lookup!B20</f>
        <v>Plumbing</v>
      </c>
      <c r="B26" s="18">
        <f aca="true" t="shared" si="10" ref="B26:M26">IF(B$18=0,0,(B11/B$18)*100)</f>
        <v>0</v>
      </c>
      <c r="C26" s="18">
        <f t="shared" si="10"/>
        <v>0</v>
      </c>
      <c r="D26" s="18">
        <f t="shared" si="10"/>
        <v>0</v>
      </c>
      <c r="E26" s="18">
        <f t="shared" si="10"/>
        <v>0</v>
      </c>
      <c r="F26" s="18">
        <f t="shared" si="10"/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  <c r="K26" s="18">
        <f t="shared" si="10"/>
        <v>0</v>
      </c>
      <c r="L26" s="18">
        <f t="shared" si="10"/>
        <v>0</v>
      </c>
      <c r="M26" s="18">
        <f t="shared" si="10"/>
        <v>0</v>
      </c>
      <c r="N26" s="32"/>
      <c r="O26" s="16">
        <f t="shared" si="6"/>
        <v>0</v>
      </c>
    </row>
    <row r="27" spans="1:15" ht="12.75">
      <c r="A27" s="4" t="str">
        <f>+Lookup!B21</f>
        <v>Doors/Keys/Locks</v>
      </c>
      <c r="B27" s="18">
        <f aca="true" t="shared" si="11" ref="B27:M27">IF(B$18=0,0,(B12/B$18)*100)</f>
        <v>0</v>
      </c>
      <c r="C27" s="18">
        <f t="shared" si="11"/>
        <v>0</v>
      </c>
      <c r="D27" s="18">
        <f t="shared" si="11"/>
        <v>0</v>
      </c>
      <c r="E27" s="18">
        <f t="shared" si="11"/>
        <v>0</v>
      </c>
      <c r="F27" s="18">
        <f t="shared" si="11"/>
        <v>0</v>
      </c>
      <c r="G27" s="18">
        <f t="shared" si="11"/>
        <v>0</v>
      </c>
      <c r="H27" s="18">
        <f t="shared" si="11"/>
        <v>0</v>
      </c>
      <c r="I27" s="18">
        <f t="shared" si="11"/>
        <v>0</v>
      </c>
      <c r="J27" s="18">
        <f t="shared" si="11"/>
        <v>0</v>
      </c>
      <c r="K27" s="18">
        <f t="shared" si="11"/>
        <v>0</v>
      </c>
      <c r="L27" s="18">
        <f t="shared" si="11"/>
        <v>0</v>
      </c>
      <c r="M27" s="18">
        <f t="shared" si="11"/>
        <v>0</v>
      </c>
      <c r="N27" s="32"/>
      <c r="O27" s="16">
        <f t="shared" si="6"/>
        <v>0</v>
      </c>
    </row>
    <row r="28" spans="1:15" ht="12.75">
      <c r="A28" s="4" t="str">
        <f>+Lookup!B22</f>
        <v>Conveyance</v>
      </c>
      <c r="B28" s="18">
        <f aca="true" t="shared" si="12" ref="B28:M28">IF(B$18=0,0,(B13/B$18)*100)</f>
        <v>0</v>
      </c>
      <c r="C28" s="18">
        <f t="shared" si="12"/>
        <v>0</v>
      </c>
      <c r="D28" s="18">
        <f t="shared" si="12"/>
        <v>0</v>
      </c>
      <c r="E28" s="18">
        <f t="shared" si="12"/>
        <v>0</v>
      </c>
      <c r="F28" s="18">
        <f t="shared" si="12"/>
        <v>0</v>
      </c>
      <c r="G28" s="18">
        <f t="shared" si="12"/>
        <v>0</v>
      </c>
      <c r="H28" s="18">
        <f t="shared" si="12"/>
        <v>0</v>
      </c>
      <c r="I28" s="18">
        <f t="shared" si="12"/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32"/>
      <c r="O28" s="16">
        <f t="shared" si="6"/>
        <v>0</v>
      </c>
    </row>
    <row r="29" spans="1:15" ht="12.75">
      <c r="A29" s="4" t="str">
        <f>+Lookup!B23</f>
        <v>Safety/Security</v>
      </c>
      <c r="B29" s="18">
        <f aca="true" t="shared" si="13" ref="B29:M29">IF(B$18=0,0,(B14/B$18)*100)</f>
        <v>0</v>
      </c>
      <c r="C29" s="18">
        <f t="shared" si="13"/>
        <v>0</v>
      </c>
      <c r="D29" s="18">
        <f t="shared" si="13"/>
        <v>0</v>
      </c>
      <c r="E29" s="18">
        <f t="shared" si="13"/>
        <v>0</v>
      </c>
      <c r="F29" s="18">
        <f t="shared" si="13"/>
        <v>0</v>
      </c>
      <c r="G29" s="18">
        <f t="shared" si="13"/>
        <v>0</v>
      </c>
      <c r="H29" s="18">
        <f t="shared" si="13"/>
        <v>0</v>
      </c>
      <c r="I29" s="18">
        <f t="shared" si="13"/>
        <v>0</v>
      </c>
      <c r="J29" s="18">
        <f t="shared" si="13"/>
        <v>0</v>
      </c>
      <c r="K29" s="18">
        <f t="shared" si="13"/>
        <v>0</v>
      </c>
      <c r="L29" s="18">
        <f t="shared" si="13"/>
        <v>0</v>
      </c>
      <c r="M29" s="18">
        <f t="shared" si="13"/>
        <v>0</v>
      </c>
      <c r="N29" s="32"/>
      <c r="O29" s="16">
        <f t="shared" si="6"/>
        <v>0</v>
      </c>
    </row>
    <row r="30" spans="1:15" ht="12.75">
      <c r="A30" s="4" t="str">
        <f>+Lookup!B24</f>
        <v>Interior</v>
      </c>
      <c r="B30" s="18">
        <f aca="true" t="shared" si="14" ref="B30:M30">IF(B$18=0,0,(B15/B$18)*100)</f>
        <v>0</v>
      </c>
      <c r="C30" s="18">
        <f t="shared" si="14"/>
        <v>0</v>
      </c>
      <c r="D30" s="18">
        <f t="shared" si="14"/>
        <v>0</v>
      </c>
      <c r="E30" s="18">
        <f t="shared" si="14"/>
        <v>0</v>
      </c>
      <c r="F30" s="18">
        <f t="shared" si="14"/>
        <v>0</v>
      </c>
      <c r="G30" s="18">
        <f t="shared" si="14"/>
        <v>0</v>
      </c>
      <c r="H30" s="18">
        <f t="shared" si="14"/>
        <v>0</v>
      </c>
      <c r="I30" s="18">
        <f t="shared" si="14"/>
        <v>0</v>
      </c>
      <c r="J30" s="18">
        <f t="shared" si="14"/>
        <v>0</v>
      </c>
      <c r="K30" s="18">
        <f t="shared" si="14"/>
        <v>0</v>
      </c>
      <c r="L30" s="18">
        <f t="shared" si="14"/>
        <v>0</v>
      </c>
      <c r="M30" s="18">
        <f t="shared" si="14"/>
        <v>0</v>
      </c>
      <c r="N30" s="32"/>
      <c r="O30" s="16">
        <f t="shared" si="6"/>
        <v>0</v>
      </c>
    </row>
    <row r="31" spans="1:15" ht="12.75">
      <c r="A31" s="4" t="str">
        <f>+Lookup!B25</f>
        <v>Exterior</v>
      </c>
      <c r="B31" s="18">
        <f aca="true" t="shared" si="15" ref="B31:M31">IF(B$18=0,0,(B16/B$18)*100)</f>
        <v>0</v>
      </c>
      <c r="C31" s="18">
        <f t="shared" si="15"/>
        <v>0</v>
      </c>
      <c r="D31" s="18">
        <f t="shared" si="15"/>
        <v>0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 t="shared" si="15"/>
        <v>0</v>
      </c>
      <c r="L31" s="18">
        <f t="shared" si="15"/>
        <v>0</v>
      </c>
      <c r="M31" s="18">
        <f t="shared" si="15"/>
        <v>0</v>
      </c>
      <c r="N31" s="32"/>
      <c r="O31" s="16">
        <f t="shared" si="6"/>
        <v>0</v>
      </c>
    </row>
    <row r="32" spans="1:15" ht="12.75">
      <c r="A32" s="4" t="str">
        <f>+Lookup!B26</f>
        <v>Other</v>
      </c>
      <c r="B32" s="18">
        <f aca="true" t="shared" si="16" ref="B32:M32">IF(B$18=0,0,(B17/B$18)*100)</f>
        <v>0</v>
      </c>
      <c r="C32" s="18">
        <f t="shared" si="16"/>
        <v>0</v>
      </c>
      <c r="D32" s="18">
        <f t="shared" si="16"/>
        <v>0</v>
      </c>
      <c r="E32" s="18">
        <f t="shared" si="16"/>
        <v>0</v>
      </c>
      <c r="F32" s="18">
        <f t="shared" si="16"/>
        <v>0</v>
      </c>
      <c r="G32" s="18">
        <f t="shared" si="16"/>
        <v>0</v>
      </c>
      <c r="H32" s="18">
        <f t="shared" si="16"/>
        <v>0</v>
      </c>
      <c r="I32" s="18">
        <f t="shared" si="16"/>
        <v>0</v>
      </c>
      <c r="J32" s="18">
        <f t="shared" si="16"/>
        <v>0</v>
      </c>
      <c r="K32" s="18">
        <f t="shared" si="16"/>
        <v>0</v>
      </c>
      <c r="L32" s="18">
        <f t="shared" si="16"/>
        <v>0</v>
      </c>
      <c r="M32" s="18">
        <f t="shared" si="16"/>
        <v>0</v>
      </c>
      <c r="N32" s="32"/>
      <c r="O32" s="16">
        <f t="shared" si="6"/>
        <v>0</v>
      </c>
    </row>
    <row r="33" spans="1:15" ht="12.75">
      <c r="A33" s="4"/>
      <c r="B33" s="16">
        <f aca="true" t="shared" si="17" ref="B33:M33">IF(B18=0,0,100)</f>
        <v>0</v>
      </c>
      <c r="C33" s="16">
        <f t="shared" si="17"/>
        <v>0</v>
      </c>
      <c r="D33" s="16">
        <f t="shared" si="17"/>
        <v>0</v>
      </c>
      <c r="E33" s="16">
        <f t="shared" si="17"/>
        <v>0</v>
      </c>
      <c r="F33" s="16">
        <f t="shared" si="17"/>
        <v>0</v>
      </c>
      <c r="G33" s="16">
        <f t="shared" si="17"/>
        <v>0</v>
      </c>
      <c r="H33" s="16">
        <f t="shared" si="17"/>
        <v>0</v>
      </c>
      <c r="I33" s="16">
        <f t="shared" si="17"/>
        <v>0</v>
      </c>
      <c r="J33" s="16">
        <f t="shared" si="17"/>
        <v>0</v>
      </c>
      <c r="K33" s="16">
        <f t="shared" si="17"/>
        <v>0</v>
      </c>
      <c r="L33" s="16">
        <f t="shared" si="17"/>
        <v>0</v>
      </c>
      <c r="M33" s="16">
        <f t="shared" si="17"/>
        <v>0</v>
      </c>
      <c r="N33" s="32"/>
      <c r="O33" s="16">
        <f>IF(N18=0,0,100)</f>
        <v>0</v>
      </c>
    </row>
    <row r="56" ht="20.25">
      <c r="A56" s="1" t="s">
        <v>114</v>
      </c>
    </row>
    <row r="57" ht="12.75">
      <c r="A57" s="35" t="str">
        <f>+A2</f>
        <v>ABC, Inc.</v>
      </c>
    </row>
    <row r="58" ht="12.75">
      <c r="A58" s="36">
        <f>+A3</f>
        <v>2003</v>
      </c>
    </row>
    <row r="59" ht="12.75">
      <c r="A59" s="27">
        <v>1</v>
      </c>
    </row>
    <row r="61" spans="1:15" ht="84.75" customHeight="1">
      <c r="A61" s="2" t="s">
        <v>9</v>
      </c>
      <c r="B61" s="14" t="s">
        <v>38</v>
      </c>
      <c r="C61" s="14" t="s">
        <v>40</v>
      </c>
      <c r="D61" s="14" t="s">
        <v>41</v>
      </c>
      <c r="E61" s="14" t="s">
        <v>42</v>
      </c>
      <c r="F61" s="14" t="s">
        <v>43</v>
      </c>
      <c r="G61" s="14" t="s">
        <v>44</v>
      </c>
      <c r="H61" s="14" t="s">
        <v>45</v>
      </c>
      <c r="I61" s="14" t="s">
        <v>46</v>
      </c>
      <c r="J61" s="14" t="s">
        <v>47</v>
      </c>
      <c r="K61" s="14" t="s">
        <v>48</v>
      </c>
      <c r="L61" s="14" t="s">
        <v>49</v>
      </c>
      <c r="M61" s="14" t="s">
        <v>50</v>
      </c>
      <c r="N61" s="14" t="s">
        <v>82</v>
      </c>
      <c r="O61" s="3" t="s">
        <v>83</v>
      </c>
    </row>
    <row r="62" spans="1:15" ht="12.75">
      <c r="A62" s="4" t="str">
        <f>+Lookup!B16</f>
        <v>HVAC</v>
      </c>
      <c r="B62" s="15">
        <f>+Jan_pm!E7</f>
        <v>0</v>
      </c>
      <c r="C62" s="15">
        <f>+Feb_pm!E7</f>
        <v>0</v>
      </c>
      <c r="D62" s="15">
        <f>+Mar_pm!E7</f>
        <v>0</v>
      </c>
      <c r="E62" s="15">
        <f>+Apr_pm!E7</f>
        <v>0</v>
      </c>
      <c r="F62" s="15">
        <f>+May_pm!E7</f>
        <v>0</v>
      </c>
      <c r="G62" s="15">
        <f>+Jun_pm!E7</f>
        <v>0</v>
      </c>
      <c r="H62" s="15">
        <f>+Jul_pm!E7</f>
        <v>0</v>
      </c>
      <c r="I62" s="15">
        <f>+Aug_pm!E7</f>
        <v>0</v>
      </c>
      <c r="J62" s="15">
        <f>+Sep_pm!E7</f>
        <v>0</v>
      </c>
      <c r="K62" s="15">
        <f>+Oct_pm!E7</f>
        <v>0</v>
      </c>
      <c r="L62" s="15">
        <f>+Nov_pm!E7</f>
        <v>0</v>
      </c>
      <c r="M62" s="15">
        <f>+Dec_pm!E7</f>
        <v>0</v>
      </c>
      <c r="N62" s="17">
        <f aca="true" t="shared" si="18" ref="N62:N73">SUM(B62:M62)</f>
        <v>0</v>
      </c>
      <c r="O62" s="17">
        <f aca="true" t="shared" si="19" ref="O62:O73">IF(N62=0,0,N62/COUNTIF(B62:M62,"&gt;0"))</f>
        <v>0</v>
      </c>
    </row>
    <row r="63" spans="1:15" ht="12.75">
      <c r="A63" s="4" t="str">
        <f>+Lookup!B17</f>
        <v>Lighting</v>
      </c>
      <c r="B63" s="15">
        <f>+Jan_pm!E8</f>
        <v>0</v>
      </c>
      <c r="C63" s="15">
        <f>+Feb_pm!E8</f>
        <v>0</v>
      </c>
      <c r="D63" s="15">
        <f>+Mar_pm!E8</f>
        <v>0</v>
      </c>
      <c r="E63" s="15">
        <f>+Apr_pm!E8</f>
        <v>0</v>
      </c>
      <c r="F63" s="15">
        <f>+May_pm!E8</f>
        <v>0</v>
      </c>
      <c r="G63" s="15">
        <f>+Jun_pm!E8</f>
        <v>0</v>
      </c>
      <c r="H63" s="15">
        <f>+Jul_pm!E8</f>
        <v>0</v>
      </c>
      <c r="I63" s="15">
        <f>+Aug_pm!E8</f>
        <v>0</v>
      </c>
      <c r="J63" s="15">
        <f>+Sep_pm!E8</f>
        <v>0</v>
      </c>
      <c r="K63" s="15">
        <f>+Oct_pm!E8</f>
        <v>0</v>
      </c>
      <c r="L63" s="15">
        <f>+Nov_pm!E8</f>
        <v>0</v>
      </c>
      <c r="M63" s="15">
        <f>+Dec_pm!E8</f>
        <v>0</v>
      </c>
      <c r="N63" s="17">
        <f t="shared" si="18"/>
        <v>0</v>
      </c>
      <c r="O63" s="17">
        <f t="shared" si="19"/>
        <v>0</v>
      </c>
    </row>
    <row r="64" spans="1:15" ht="12.75">
      <c r="A64" s="4" t="str">
        <f>+Lookup!B18</f>
        <v>Janitorial</v>
      </c>
      <c r="B64" s="15">
        <f>+Jan_pm!E9</f>
        <v>0</v>
      </c>
      <c r="C64" s="15">
        <f>+Feb_pm!E9</f>
        <v>0</v>
      </c>
      <c r="D64" s="15">
        <f>+Mar_pm!E9</f>
        <v>0</v>
      </c>
      <c r="E64" s="15">
        <f>+Apr_pm!E9</f>
        <v>0</v>
      </c>
      <c r="F64" s="15">
        <f>+May_pm!E9</f>
        <v>0</v>
      </c>
      <c r="G64" s="15">
        <f>+Jun_pm!E9</f>
        <v>0</v>
      </c>
      <c r="H64" s="15">
        <f>+Jul_pm!E9</f>
        <v>0</v>
      </c>
      <c r="I64" s="15">
        <f>+Aug_pm!E9</f>
        <v>0</v>
      </c>
      <c r="J64" s="15">
        <f>+Sep_pm!E9</f>
        <v>0</v>
      </c>
      <c r="K64" s="15">
        <f>+Oct_pm!E9</f>
        <v>0</v>
      </c>
      <c r="L64" s="15">
        <f>+Nov_pm!E9</f>
        <v>0</v>
      </c>
      <c r="M64" s="15">
        <f>+Dec_pm!E9</f>
        <v>0</v>
      </c>
      <c r="N64" s="17">
        <f t="shared" si="18"/>
        <v>0</v>
      </c>
      <c r="O64" s="17">
        <f t="shared" si="19"/>
        <v>0</v>
      </c>
    </row>
    <row r="65" spans="1:15" ht="12.75">
      <c r="A65" s="4" t="str">
        <f>+Lookup!B19</f>
        <v>Electrical</v>
      </c>
      <c r="B65" s="15">
        <f>+Jan_pm!E10</f>
        <v>0</v>
      </c>
      <c r="C65" s="15">
        <f>+Feb_pm!E10</f>
        <v>0</v>
      </c>
      <c r="D65" s="15">
        <f>+Mar_pm!E10</f>
        <v>0</v>
      </c>
      <c r="E65" s="15">
        <f>+Apr_pm!E10</f>
        <v>0</v>
      </c>
      <c r="F65" s="15">
        <f>+May_pm!E10</f>
        <v>0</v>
      </c>
      <c r="G65" s="15">
        <f>+Jun_pm!E10</f>
        <v>0</v>
      </c>
      <c r="H65" s="15">
        <f>+Jul_pm!E10</f>
        <v>0</v>
      </c>
      <c r="I65" s="15">
        <f>+Aug_pm!E10</f>
        <v>0</v>
      </c>
      <c r="J65" s="15">
        <f>+Sep_pm!E10</f>
        <v>0</v>
      </c>
      <c r="K65" s="15">
        <f>+Oct_pm!E10</f>
        <v>0</v>
      </c>
      <c r="L65" s="15">
        <f>+Nov_pm!E10</f>
        <v>0</v>
      </c>
      <c r="M65" s="15">
        <f>+Dec_pm!E10</f>
        <v>0</v>
      </c>
      <c r="N65" s="17">
        <f t="shared" si="18"/>
        <v>0</v>
      </c>
      <c r="O65" s="17">
        <f t="shared" si="19"/>
        <v>0</v>
      </c>
    </row>
    <row r="66" spans="1:15" ht="12.75">
      <c r="A66" s="4" t="str">
        <f>+Lookup!B20</f>
        <v>Plumbing</v>
      </c>
      <c r="B66" s="15">
        <f>+Jan_pm!E11</f>
        <v>0</v>
      </c>
      <c r="C66" s="15">
        <f>+Feb_pm!E11</f>
        <v>0</v>
      </c>
      <c r="D66" s="15">
        <f>+Mar_pm!E11</f>
        <v>0</v>
      </c>
      <c r="E66" s="15">
        <f>+Apr_pm!E11</f>
        <v>0</v>
      </c>
      <c r="F66" s="15">
        <f>+May_pm!E11</f>
        <v>0</v>
      </c>
      <c r="G66" s="15">
        <f>+Jun_pm!E11</f>
        <v>0</v>
      </c>
      <c r="H66" s="15">
        <f>+Jul_pm!E11</f>
        <v>0</v>
      </c>
      <c r="I66" s="15">
        <f>+Aug_pm!E11</f>
        <v>0</v>
      </c>
      <c r="J66" s="15">
        <f>+Sep_pm!E11</f>
        <v>0</v>
      </c>
      <c r="K66" s="15">
        <f>+Oct_pm!E11</f>
        <v>0</v>
      </c>
      <c r="L66" s="15">
        <f>+Nov_pm!E11</f>
        <v>0</v>
      </c>
      <c r="M66" s="15">
        <f>+Dec_pm!E11</f>
        <v>0</v>
      </c>
      <c r="N66" s="17">
        <f t="shared" si="18"/>
        <v>0</v>
      </c>
      <c r="O66" s="17">
        <f t="shared" si="19"/>
        <v>0</v>
      </c>
    </row>
    <row r="67" spans="1:15" ht="12.75">
      <c r="A67" s="4" t="str">
        <f>+Lookup!B21</f>
        <v>Doors/Keys/Locks</v>
      </c>
      <c r="B67" s="15">
        <f>+Jan_pm!E12</f>
        <v>0</v>
      </c>
      <c r="C67" s="15">
        <f>+Feb_pm!E12</f>
        <v>0</v>
      </c>
      <c r="D67" s="15">
        <f>+Mar_pm!E12</f>
        <v>0</v>
      </c>
      <c r="E67" s="15">
        <f>+Apr_pm!E12</f>
        <v>0</v>
      </c>
      <c r="F67" s="15">
        <f>+May_pm!E12</f>
        <v>0</v>
      </c>
      <c r="G67" s="15">
        <f>+Jun_pm!E12</f>
        <v>0</v>
      </c>
      <c r="H67" s="15">
        <f>+Jul_pm!E12</f>
        <v>0</v>
      </c>
      <c r="I67" s="15">
        <f>+Aug_pm!E12</f>
        <v>0</v>
      </c>
      <c r="J67" s="15">
        <f>+Sep_pm!E12</f>
        <v>0</v>
      </c>
      <c r="K67" s="15">
        <f>+Oct_pm!E12</f>
        <v>0</v>
      </c>
      <c r="L67" s="15">
        <f>+Nov_pm!E12</f>
        <v>0</v>
      </c>
      <c r="M67" s="15">
        <f>+Dec_pm!E12</f>
        <v>0</v>
      </c>
      <c r="N67" s="17">
        <f t="shared" si="18"/>
        <v>0</v>
      </c>
      <c r="O67" s="17">
        <f t="shared" si="19"/>
        <v>0</v>
      </c>
    </row>
    <row r="68" spans="1:15" ht="12.75">
      <c r="A68" s="4" t="str">
        <f>+Lookup!B22</f>
        <v>Conveyance</v>
      </c>
      <c r="B68" s="15">
        <f>+Jan_pm!E13</f>
        <v>0</v>
      </c>
      <c r="C68" s="15">
        <f>+Feb_pm!E13</f>
        <v>0</v>
      </c>
      <c r="D68" s="15">
        <f>+Mar_pm!E13</f>
        <v>0</v>
      </c>
      <c r="E68" s="15">
        <f>+Apr_pm!E13</f>
        <v>0</v>
      </c>
      <c r="F68" s="15">
        <f>+May_pm!E13</f>
        <v>0</v>
      </c>
      <c r="G68" s="15">
        <f>+Jun_pm!E13</f>
        <v>0</v>
      </c>
      <c r="H68" s="15">
        <f>+Jul_pm!E13</f>
        <v>0</v>
      </c>
      <c r="I68" s="15">
        <f>+Aug_pm!E13</f>
        <v>0</v>
      </c>
      <c r="J68" s="15">
        <f>+Sep_pm!E13</f>
        <v>0</v>
      </c>
      <c r="K68" s="15">
        <f>+Oct_pm!E13</f>
        <v>0</v>
      </c>
      <c r="L68" s="15">
        <f>+Nov_pm!E13</f>
        <v>0</v>
      </c>
      <c r="M68" s="15">
        <f>+Dec_pm!E13</f>
        <v>0</v>
      </c>
      <c r="N68" s="17">
        <f t="shared" si="18"/>
        <v>0</v>
      </c>
      <c r="O68" s="17">
        <f t="shared" si="19"/>
        <v>0</v>
      </c>
    </row>
    <row r="69" spans="1:15" ht="12.75">
      <c r="A69" s="4" t="str">
        <f>+Lookup!B23</f>
        <v>Safety/Security</v>
      </c>
      <c r="B69" s="15">
        <f>+Jan_pm!E14</f>
        <v>0</v>
      </c>
      <c r="C69" s="15">
        <f>+Feb_pm!E14</f>
        <v>0</v>
      </c>
      <c r="D69" s="15">
        <f>+Mar_pm!E14</f>
        <v>0</v>
      </c>
      <c r="E69" s="15">
        <f>+Apr_pm!E14</f>
        <v>0</v>
      </c>
      <c r="F69" s="15">
        <f>+May_pm!E14</f>
        <v>0</v>
      </c>
      <c r="G69" s="15">
        <f>+Jun_pm!E14</f>
        <v>0</v>
      </c>
      <c r="H69" s="15">
        <f>+Jul_pm!E14</f>
        <v>0</v>
      </c>
      <c r="I69" s="15">
        <f>+Aug_pm!E14</f>
        <v>0</v>
      </c>
      <c r="J69" s="15">
        <f>+Sep_pm!E14</f>
        <v>0</v>
      </c>
      <c r="K69" s="15">
        <f>+Oct_pm!E14</f>
        <v>0</v>
      </c>
      <c r="L69" s="15">
        <f>+Nov_pm!E14</f>
        <v>0</v>
      </c>
      <c r="M69" s="15">
        <f>+Dec_pm!E14</f>
        <v>0</v>
      </c>
      <c r="N69" s="17">
        <f t="shared" si="18"/>
        <v>0</v>
      </c>
      <c r="O69" s="17">
        <f t="shared" si="19"/>
        <v>0</v>
      </c>
    </row>
    <row r="70" spans="1:15" ht="12.75">
      <c r="A70" s="4" t="str">
        <f>+Lookup!B24</f>
        <v>Interior</v>
      </c>
      <c r="B70" s="15">
        <f>+Jan_pm!E15</f>
        <v>0</v>
      </c>
      <c r="C70" s="15">
        <f>+Feb_pm!E15</f>
        <v>0</v>
      </c>
      <c r="D70" s="15">
        <f>+Mar_pm!E15</f>
        <v>0</v>
      </c>
      <c r="E70" s="15">
        <f>+Apr_pm!E15</f>
        <v>0</v>
      </c>
      <c r="F70" s="15">
        <f>+May_pm!E15</f>
        <v>0</v>
      </c>
      <c r="G70" s="15">
        <f>+Jun_pm!E15</f>
        <v>0</v>
      </c>
      <c r="H70" s="15">
        <f>+Jul_pm!E15</f>
        <v>0</v>
      </c>
      <c r="I70" s="15">
        <f>+Aug_pm!E15</f>
        <v>0</v>
      </c>
      <c r="J70" s="15">
        <f>+Sep_pm!E15</f>
        <v>0</v>
      </c>
      <c r="K70" s="15">
        <f>+Oct_pm!E15</f>
        <v>0</v>
      </c>
      <c r="L70" s="15">
        <f>+Nov_pm!E15</f>
        <v>0</v>
      </c>
      <c r="M70" s="15">
        <f>+Dec_pm!E15</f>
        <v>0</v>
      </c>
      <c r="N70" s="17">
        <f t="shared" si="18"/>
        <v>0</v>
      </c>
      <c r="O70" s="17">
        <f t="shared" si="19"/>
        <v>0</v>
      </c>
    </row>
    <row r="71" spans="1:15" ht="12.75">
      <c r="A71" s="4" t="str">
        <f>+Lookup!B25</f>
        <v>Exterior</v>
      </c>
      <c r="B71" s="15">
        <f>+Jan_pm!E16</f>
        <v>0</v>
      </c>
      <c r="C71" s="15">
        <f>+Feb_pm!E16</f>
        <v>0</v>
      </c>
      <c r="D71" s="15">
        <f>+Mar_pm!E16</f>
        <v>0</v>
      </c>
      <c r="E71" s="15">
        <f>+Apr_pm!E16</f>
        <v>0</v>
      </c>
      <c r="F71" s="15">
        <f>+May_pm!E16</f>
        <v>0</v>
      </c>
      <c r="G71" s="15">
        <f>+Jun_pm!E16</f>
        <v>0</v>
      </c>
      <c r="H71" s="15">
        <f>+Jul_pm!E16</f>
        <v>0</v>
      </c>
      <c r="I71" s="15">
        <f>+Aug_pm!E16</f>
        <v>0</v>
      </c>
      <c r="J71" s="15">
        <f>+Sep_pm!E16</f>
        <v>0</v>
      </c>
      <c r="K71" s="15">
        <f>+Oct_pm!E16</f>
        <v>0</v>
      </c>
      <c r="L71" s="15">
        <f>+Nov_pm!E16</f>
        <v>0</v>
      </c>
      <c r="M71" s="15">
        <f>+Dec_pm!E16</f>
        <v>0</v>
      </c>
      <c r="N71" s="17">
        <f t="shared" si="18"/>
        <v>0</v>
      </c>
      <c r="O71" s="17">
        <f t="shared" si="19"/>
        <v>0</v>
      </c>
    </row>
    <row r="72" spans="1:15" ht="12.75">
      <c r="A72" s="4" t="str">
        <f>+Lookup!B26</f>
        <v>Other</v>
      </c>
      <c r="B72" s="15">
        <f>+Jan_pm!E17</f>
        <v>0</v>
      </c>
      <c r="C72" s="15">
        <f>+Feb_pm!E17</f>
        <v>0</v>
      </c>
      <c r="D72" s="15">
        <f>+Mar_pm!E17</f>
        <v>0</v>
      </c>
      <c r="E72" s="15">
        <f>+Apr_pm!E17</f>
        <v>0</v>
      </c>
      <c r="F72" s="15">
        <f>+May_pm!E17</f>
        <v>0</v>
      </c>
      <c r="G72" s="15">
        <f>+Jun_pm!E17</f>
        <v>0</v>
      </c>
      <c r="H72" s="15">
        <f>+Jul_pm!E17</f>
        <v>0</v>
      </c>
      <c r="I72" s="15">
        <f>+Aug_pm!E17</f>
        <v>0</v>
      </c>
      <c r="J72" s="15">
        <f>+Sep_pm!E17</f>
        <v>0</v>
      </c>
      <c r="K72" s="15">
        <f>+Oct_pm!E17</f>
        <v>0</v>
      </c>
      <c r="L72" s="15">
        <f>+Nov_pm!E17</f>
        <v>0</v>
      </c>
      <c r="M72" s="15">
        <f>+Dec_pm!E17</f>
        <v>0</v>
      </c>
      <c r="N72" s="17">
        <f t="shared" si="18"/>
        <v>0</v>
      </c>
      <c r="O72" s="17">
        <f t="shared" si="19"/>
        <v>0</v>
      </c>
    </row>
    <row r="73" spans="1:15" ht="12.75">
      <c r="A73" s="2" t="s">
        <v>115</v>
      </c>
      <c r="B73" s="17">
        <f aca="true" t="shared" si="20" ref="B73:M73">SUM(B62:B72)</f>
        <v>0</v>
      </c>
      <c r="C73" s="17">
        <f t="shared" si="20"/>
        <v>0</v>
      </c>
      <c r="D73" s="17">
        <f t="shared" si="20"/>
        <v>0</v>
      </c>
      <c r="E73" s="17">
        <f t="shared" si="20"/>
        <v>0</v>
      </c>
      <c r="F73" s="17">
        <f t="shared" si="20"/>
        <v>0</v>
      </c>
      <c r="G73" s="17">
        <f t="shared" si="20"/>
        <v>0</v>
      </c>
      <c r="H73" s="17">
        <f t="shared" si="20"/>
        <v>0</v>
      </c>
      <c r="I73" s="17">
        <f t="shared" si="20"/>
        <v>0</v>
      </c>
      <c r="J73" s="17">
        <f t="shared" si="20"/>
        <v>0</v>
      </c>
      <c r="K73" s="17">
        <f t="shared" si="20"/>
        <v>0</v>
      </c>
      <c r="L73" s="17">
        <f t="shared" si="20"/>
        <v>0</v>
      </c>
      <c r="M73" s="17">
        <f t="shared" si="20"/>
        <v>0</v>
      </c>
      <c r="N73" s="17">
        <f t="shared" si="18"/>
        <v>0</v>
      </c>
      <c r="O73" s="17">
        <f t="shared" si="19"/>
        <v>0</v>
      </c>
    </row>
    <row r="74" spans="1:15" ht="12.75">
      <c r="A74" s="2" t="s">
        <v>84</v>
      </c>
      <c r="B74" s="28">
        <f aca="true" t="shared" si="21" ref="B74:M74">IF(B73=0,"",B73-$O$73)</f>
      </c>
      <c r="C74" s="28">
        <f t="shared" si="21"/>
      </c>
      <c r="D74" s="28">
        <f t="shared" si="21"/>
      </c>
      <c r="E74" s="28">
        <f t="shared" si="21"/>
      </c>
      <c r="F74" s="28">
        <f t="shared" si="21"/>
      </c>
      <c r="G74" s="28">
        <f t="shared" si="21"/>
      </c>
      <c r="H74" s="28">
        <f t="shared" si="21"/>
      </c>
      <c r="I74" s="28">
        <f t="shared" si="21"/>
      </c>
      <c r="J74" s="28">
        <f t="shared" si="21"/>
      </c>
      <c r="K74" s="28">
        <f t="shared" si="21"/>
      </c>
      <c r="L74" s="28">
        <f t="shared" si="21"/>
      </c>
      <c r="M74" s="28">
        <f t="shared" si="21"/>
      </c>
      <c r="N74" s="28"/>
      <c r="O74" s="28"/>
    </row>
    <row r="75" spans="1:13" ht="12.75">
      <c r="A75" s="29" t="s">
        <v>85</v>
      </c>
      <c r="B75" s="30">
        <f aca="true" t="shared" si="22" ref="B75:M75">+$O$18</f>
        <v>0</v>
      </c>
      <c r="C75" s="30">
        <f t="shared" si="22"/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  <c r="H75" s="30">
        <f t="shared" si="22"/>
        <v>0</v>
      </c>
      <c r="I75" s="30">
        <f t="shared" si="22"/>
        <v>0</v>
      </c>
      <c r="J75" s="30">
        <f t="shared" si="22"/>
        <v>0</v>
      </c>
      <c r="K75" s="30">
        <f t="shared" si="22"/>
        <v>0</v>
      </c>
      <c r="L75" s="30">
        <f t="shared" si="22"/>
        <v>0</v>
      </c>
      <c r="M75" s="30">
        <f t="shared" si="22"/>
        <v>0</v>
      </c>
    </row>
    <row r="76" spans="1:15" ht="12.75">
      <c r="A76" s="2" t="s">
        <v>86</v>
      </c>
      <c r="B76" s="31" t="s">
        <v>87</v>
      </c>
      <c r="C76" s="31" t="s">
        <v>87</v>
      </c>
      <c r="D76" s="31" t="s">
        <v>87</v>
      </c>
      <c r="E76" s="31" t="s">
        <v>87</v>
      </c>
      <c r="F76" s="31" t="s">
        <v>87</v>
      </c>
      <c r="G76" s="31" t="s">
        <v>87</v>
      </c>
      <c r="H76" s="31" t="s">
        <v>87</v>
      </c>
      <c r="I76" s="31" t="s">
        <v>87</v>
      </c>
      <c r="J76" s="31" t="s">
        <v>87</v>
      </c>
      <c r="K76" s="31" t="s">
        <v>87</v>
      </c>
      <c r="L76" s="31" t="s">
        <v>87</v>
      </c>
      <c r="M76" s="31" t="s">
        <v>87</v>
      </c>
      <c r="N76" s="4"/>
      <c r="O76" s="31" t="s">
        <v>87</v>
      </c>
    </row>
    <row r="77" spans="1:15" ht="12.75">
      <c r="A77" s="4" t="str">
        <f>+Lookup!B16</f>
        <v>HVAC</v>
      </c>
      <c r="B77" s="18">
        <f aca="true" t="shared" si="23" ref="B77:M77">IF(OR(B$73=0,B62=""),0,(B62/B$73)*100)</f>
        <v>0</v>
      </c>
      <c r="C77" s="18">
        <f t="shared" si="23"/>
        <v>0</v>
      </c>
      <c r="D77" s="18">
        <f t="shared" si="23"/>
        <v>0</v>
      </c>
      <c r="E77" s="18">
        <f t="shared" si="23"/>
        <v>0</v>
      </c>
      <c r="F77" s="18">
        <f t="shared" si="23"/>
        <v>0</v>
      </c>
      <c r="G77" s="18">
        <f t="shared" si="23"/>
        <v>0</v>
      </c>
      <c r="H77" s="18">
        <f t="shared" si="23"/>
        <v>0</v>
      </c>
      <c r="I77" s="18">
        <f t="shared" si="23"/>
        <v>0</v>
      </c>
      <c r="J77" s="18">
        <f t="shared" si="23"/>
        <v>0</v>
      </c>
      <c r="K77" s="18">
        <f t="shared" si="23"/>
        <v>0</v>
      </c>
      <c r="L77" s="18">
        <f t="shared" si="23"/>
        <v>0</v>
      </c>
      <c r="M77" s="18">
        <f t="shared" si="23"/>
        <v>0</v>
      </c>
      <c r="N77" s="32"/>
      <c r="O77" s="16">
        <f aca="true" t="shared" si="24" ref="O77:O87">IF($N$73=0,0,(N62/$N$73)*100)</f>
        <v>0</v>
      </c>
    </row>
    <row r="78" spans="1:15" ht="12.75">
      <c r="A78" s="4" t="str">
        <f>+Lookup!B17</f>
        <v>Lighting</v>
      </c>
      <c r="B78" s="18">
        <f aca="true" t="shared" si="25" ref="B78:M78">IF(OR(B$73=0,B63=""),0,(B63/B$73)*100)</f>
        <v>0</v>
      </c>
      <c r="C78" s="18">
        <f t="shared" si="25"/>
        <v>0</v>
      </c>
      <c r="D78" s="18">
        <f t="shared" si="25"/>
        <v>0</v>
      </c>
      <c r="E78" s="18">
        <f t="shared" si="25"/>
        <v>0</v>
      </c>
      <c r="F78" s="18">
        <f t="shared" si="25"/>
        <v>0</v>
      </c>
      <c r="G78" s="18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32"/>
      <c r="O78" s="16">
        <f t="shared" si="24"/>
        <v>0</v>
      </c>
    </row>
    <row r="79" spans="1:15" ht="12.75">
      <c r="A79" s="4" t="str">
        <f>+Lookup!B18</f>
        <v>Janitorial</v>
      </c>
      <c r="B79" s="18">
        <f aca="true" t="shared" si="26" ref="B79:M79">IF(OR(B$73=0,B64=""),0,(B64/B$73)*100)</f>
        <v>0</v>
      </c>
      <c r="C79" s="18">
        <f t="shared" si="26"/>
        <v>0</v>
      </c>
      <c r="D79" s="18">
        <f t="shared" si="26"/>
        <v>0</v>
      </c>
      <c r="E79" s="18">
        <f t="shared" si="26"/>
        <v>0</v>
      </c>
      <c r="F79" s="18">
        <f t="shared" si="26"/>
        <v>0</v>
      </c>
      <c r="G79" s="18">
        <f t="shared" si="26"/>
        <v>0</v>
      </c>
      <c r="H79" s="18">
        <f t="shared" si="26"/>
        <v>0</v>
      </c>
      <c r="I79" s="18">
        <f t="shared" si="26"/>
        <v>0</v>
      </c>
      <c r="J79" s="18">
        <f t="shared" si="26"/>
        <v>0</v>
      </c>
      <c r="K79" s="18">
        <f t="shared" si="26"/>
        <v>0</v>
      </c>
      <c r="L79" s="18">
        <f t="shared" si="26"/>
        <v>0</v>
      </c>
      <c r="M79" s="18">
        <f t="shared" si="26"/>
        <v>0</v>
      </c>
      <c r="N79" s="32"/>
      <c r="O79" s="16">
        <f t="shared" si="24"/>
        <v>0</v>
      </c>
    </row>
    <row r="80" spans="1:15" ht="12.75">
      <c r="A80" s="4" t="str">
        <f>+Lookup!B19</f>
        <v>Electrical</v>
      </c>
      <c r="B80" s="18">
        <f aca="true" t="shared" si="27" ref="B80:M80">IF(OR(B$73=0,B65=""),0,(B65/B$73)*100)</f>
        <v>0</v>
      </c>
      <c r="C80" s="18">
        <f t="shared" si="27"/>
        <v>0</v>
      </c>
      <c r="D80" s="18">
        <f t="shared" si="27"/>
        <v>0</v>
      </c>
      <c r="E80" s="18">
        <f t="shared" si="27"/>
        <v>0</v>
      </c>
      <c r="F80" s="18">
        <f t="shared" si="27"/>
        <v>0</v>
      </c>
      <c r="G80" s="18">
        <f t="shared" si="27"/>
        <v>0</v>
      </c>
      <c r="H80" s="18">
        <f t="shared" si="27"/>
        <v>0</v>
      </c>
      <c r="I80" s="18">
        <f t="shared" si="27"/>
        <v>0</v>
      </c>
      <c r="J80" s="18">
        <f t="shared" si="27"/>
        <v>0</v>
      </c>
      <c r="K80" s="18">
        <f t="shared" si="27"/>
        <v>0</v>
      </c>
      <c r="L80" s="18">
        <f t="shared" si="27"/>
        <v>0</v>
      </c>
      <c r="M80" s="18">
        <f t="shared" si="27"/>
        <v>0</v>
      </c>
      <c r="N80" s="32"/>
      <c r="O80" s="16">
        <f t="shared" si="24"/>
        <v>0</v>
      </c>
    </row>
    <row r="81" spans="1:15" ht="12.75">
      <c r="A81" s="4" t="str">
        <f>+Lookup!B20</f>
        <v>Plumbing</v>
      </c>
      <c r="B81" s="18">
        <f aca="true" t="shared" si="28" ref="B81:M81">IF(OR(B$73=0,B66=""),0,(B66/B$73)*100)</f>
        <v>0</v>
      </c>
      <c r="C81" s="18">
        <f t="shared" si="28"/>
        <v>0</v>
      </c>
      <c r="D81" s="18">
        <f t="shared" si="28"/>
        <v>0</v>
      </c>
      <c r="E81" s="18">
        <f t="shared" si="28"/>
        <v>0</v>
      </c>
      <c r="F81" s="18">
        <f t="shared" si="28"/>
        <v>0</v>
      </c>
      <c r="G81" s="18">
        <f t="shared" si="28"/>
        <v>0</v>
      </c>
      <c r="H81" s="18">
        <f t="shared" si="28"/>
        <v>0</v>
      </c>
      <c r="I81" s="18">
        <f t="shared" si="28"/>
        <v>0</v>
      </c>
      <c r="J81" s="18">
        <f t="shared" si="28"/>
        <v>0</v>
      </c>
      <c r="K81" s="18">
        <f t="shared" si="28"/>
        <v>0</v>
      </c>
      <c r="L81" s="18">
        <f t="shared" si="28"/>
        <v>0</v>
      </c>
      <c r="M81" s="18">
        <f t="shared" si="28"/>
        <v>0</v>
      </c>
      <c r="N81" s="32"/>
      <c r="O81" s="16">
        <f t="shared" si="24"/>
        <v>0</v>
      </c>
    </row>
    <row r="82" spans="1:15" ht="12.75">
      <c r="A82" s="4" t="str">
        <f>+Lookup!B21</f>
        <v>Doors/Keys/Locks</v>
      </c>
      <c r="B82" s="18">
        <f aca="true" t="shared" si="29" ref="B82:M82">IF(OR(B$73=0,B67=""),0,(B67/B$73)*100)</f>
        <v>0</v>
      </c>
      <c r="C82" s="18">
        <f t="shared" si="29"/>
        <v>0</v>
      </c>
      <c r="D82" s="18">
        <f t="shared" si="29"/>
        <v>0</v>
      </c>
      <c r="E82" s="18">
        <f t="shared" si="29"/>
        <v>0</v>
      </c>
      <c r="F82" s="18">
        <f t="shared" si="29"/>
        <v>0</v>
      </c>
      <c r="G82" s="18">
        <f t="shared" si="29"/>
        <v>0</v>
      </c>
      <c r="H82" s="18">
        <f t="shared" si="29"/>
        <v>0</v>
      </c>
      <c r="I82" s="18">
        <f t="shared" si="29"/>
        <v>0</v>
      </c>
      <c r="J82" s="18">
        <f t="shared" si="29"/>
        <v>0</v>
      </c>
      <c r="K82" s="18">
        <f t="shared" si="29"/>
        <v>0</v>
      </c>
      <c r="L82" s="18">
        <f t="shared" si="29"/>
        <v>0</v>
      </c>
      <c r="M82" s="18">
        <f t="shared" si="29"/>
        <v>0</v>
      </c>
      <c r="N82" s="32"/>
      <c r="O82" s="16">
        <f t="shared" si="24"/>
        <v>0</v>
      </c>
    </row>
    <row r="83" spans="1:15" ht="12.75">
      <c r="A83" s="4" t="str">
        <f>+Lookup!B22</f>
        <v>Conveyance</v>
      </c>
      <c r="B83" s="18">
        <f aca="true" t="shared" si="30" ref="B83:M83">IF(OR(B$73=0,B68=""),0,(B68/B$73)*100)</f>
        <v>0</v>
      </c>
      <c r="C83" s="18">
        <f t="shared" si="30"/>
        <v>0</v>
      </c>
      <c r="D83" s="18">
        <f t="shared" si="30"/>
        <v>0</v>
      </c>
      <c r="E83" s="18">
        <f t="shared" si="30"/>
        <v>0</v>
      </c>
      <c r="F83" s="18">
        <f t="shared" si="30"/>
        <v>0</v>
      </c>
      <c r="G83" s="18">
        <f t="shared" si="30"/>
        <v>0</v>
      </c>
      <c r="H83" s="18">
        <f t="shared" si="30"/>
        <v>0</v>
      </c>
      <c r="I83" s="18">
        <f t="shared" si="30"/>
        <v>0</v>
      </c>
      <c r="J83" s="18">
        <f t="shared" si="30"/>
        <v>0</v>
      </c>
      <c r="K83" s="18">
        <f t="shared" si="30"/>
        <v>0</v>
      </c>
      <c r="L83" s="18">
        <f t="shared" si="30"/>
        <v>0</v>
      </c>
      <c r="M83" s="18">
        <f t="shared" si="30"/>
        <v>0</v>
      </c>
      <c r="N83" s="32"/>
      <c r="O83" s="16">
        <f t="shared" si="24"/>
        <v>0</v>
      </c>
    </row>
    <row r="84" spans="1:15" ht="12.75">
      <c r="A84" s="4" t="str">
        <f>+Lookup!B23</f>
        <v>Safety/Security</v>
      </c>
      <c r="B84" s="18">
        <f aca="true" t="shared" si="31" ref="B84:M84">IF(OR(B$73=0,B69=""),0,(B69/B$73)*100)</f>
        <v>0</v>
      </c>
      <c r="C84" s="18">
        <f t="shared" si="31"/>
        <v>0</v>
      </c>
      <c r="D84" s="18">
        <f t="shared" si="31"/>
        <v>0</v>
      </c>
      <c r="E84" s="18">
        <f t="shared" si="31"/>
        <v>0</v>
      </c>
      <c r="F84" s="18">
        <f t="shared" si="31"/>
        <v>0</v>
      </c>
      <c r="G84" s="18">
        <f t="shared" si="31"/>
        <v>0</v>
      </c>
      <c r="H84" s="18">
        <f t="shared" si="31"/>
        <v>0</v>
      </c>
      <c r="I84" s="18">
        <f t="shared" si="31"/>
        <v>0</v>
      </c>
      <c r="J84" s="18">
        <f t="shared" si="31"/>
        <v>0</v>
      </c>
      <c r="K84" s="18">
        <f t="shared" si="31"/>
        <v>0</v>
      </c>
      <c r="L84" s="18">
        <f t="shared" si="31"/>
        <v>0</v>
      </c>
      <c r="M84" s="18">
        <f t="shared" si="31"/>
        <v>0</v>
      </c>
      <c r="N84" s="32"/>
      <c r="O84" s="16">
        <f t="shared" si="24"/>
        <v>0</v>
      </c>
    </row>
    <row r="85" spans="1:15" ht="12.75">
      <c r="A85" s="4" t="str">
        <f>+Lookup!B24</f>
        <v>Interior</v>
      </c>
      <c r="B85" s="18">
        <f aca="true" t="shared" si="32" ref="B85:M85">IF(OR(B$73=0,B70=""),0,(B70/B$73)*100)</f>
        <v>0</v>
      </c>
      <c r="C85" s="18">
        <f t="shared" si="32"/>
        <v>0</v>
      </c>
      <c r="D85" s="18">
        <f t="shared" si="32"/>
        <v>0</v>
      </c>
      <c r="E85" s="18">
        <f t="shared" si="32"/>
        <v>0</v>
      </c>
      <c r="F85" s="18">
        <f t="shared" si="32"/>
        <v>0</v>
      </c>
      <c r="G85" s="18">
        <f t="shared" si="32"/>
        <v>0</v>
      </c>
      <c r="H85" s="18">
        <f t="shared" si="32"/>
        <v>0</v>
      </c>
      <c r="I85" s="18">
        <f t="shared" si="32"/>
        <v>0</v>
      </c>
      <c r="J85" s="18">
        <f t="shared" si="32"/>
        <v>0</v>
      </c>
      <c r="K85" s="18">
        <f t="shared" si="32"/>
        <v>0</v>
      </c>
      <c r="L85" s="18">
        <f t="shared" si="32"/>
        <v>0</v>
      </c>
      <c r="M85" s="18">
        <f t="shared" si="32"/>
        <v>0</v>
      </c>
      <c r="N85" s="32"/>
      <c r="O85" s="16">
        <f t="shared" si="24"/>
        <v>0</v>
      </c>
    </row>
    <row r="86" spans="1:15" ht="12.75">
      <c r="A86" s="4" t="str">
        <f>+Lookup!B25</f>
        <v>Exterior</v>
      </c>
      <c r="B86" s="18">
        <f aca="true" t="shared" si="33" ref="B86:M86">IF(OR(B$73=0,B71=""),0,(B71/B$73)*100)</f>
        <v>0</v>
      </c>
      <c r="C86" s="18">
        <f t="shared" si="33"/>
        <v>0</v>
      </c>
      <c r="D86" s="18">
        <f t="shared" si="33"/>
        <v>0</v>
      </c>
      <c r="E86" s="18">
        <f t="shared" si="33"/>
        <v>0</v>
      </c>
      <c r="F86" s="18">
        <f t="shared" si="33"/>
        <v>0</v>
      </c>
      <c r="G86" s="18">
        <f t="shared" si="33"/>
        <v>0</v>
      </c>
      <c r="H86" s="18">
        <f t="shared" si="33"/>
        <v>0</v>
      </c>
      <c r="I86" s="18">
        <f t="shared" si="33"/>
        <v>0</v>
      </c>
      <c r="J86" s="18">
        <f t="shared" si="33"/>
        <v>0</v>
      </c>
      <c r="K86" s="18">
        <f t="shared" si="33"/>
        <v>0</v>
      </c>
      <c r="L86" s="18">
        <f t="shared" si="33"/>
        <v>0</v>
      </c>
      <c r="M86" s="18">
        <f t="shared" si="33"/>
        <v>0</v>
      </c>
      <c r="N86" s="32"/>
      <c r="O86" s="16">
        <f t="shared" si="24"/>
        <v>0</v>
      </c>
    </row>
    <row r="87" spans="1:15" ht="12.75">
      <c r="A87" s="4" t="str">
        <f>+Lookup!B26</f>
        <v>Other</v>
      </c>
      <c r="B87" s="18">
        <f aca="true" t="shared" si="34" ref="B87:M87">IF(OR(B$73=0,B72=""),0,(B72/B$73)*100)</f>
        <v>0</v>
      </c>
      <c r="C87" s="18">
        <f t="shared" si="34"/>
        <v>0</v>
      </c>
      <c r="D87" s="18">
        <f t="shared" si="34"/>
        <v>0</v>
      </c>
      <c r="E87" s="18">
        <f t="shared" si="34"/>
        <v>0</v>
      </c>
      <c r="F87" s="18">
        <f t="shared" si="34"/>
        <v>0</v>
      </c>
      <c r="G87" s="18">
        <f t="shared" si="34"/>
        <v>0</v>
      </c>
      <c r="H87" s="18">
        <f t="shared" si="34"/>
        <v>0</v>
      </c>
      <c r="I87" s="18">
        <f t="shared" si="34"/>
        <v>0</v>
      </c>
      <c r="J87" s="18">
        <f t="shared" si="34"/>
        <v>0</v>
      </c>
      <c r="K87" s="18">
        <f t="shared" si="34"/>
        <v>0</v>
      </c>
      <c r="L87" s="18">
        <f t="shared" si="34"/>
        <v>0</v>
      </c>
      <c r="M87" s="18">
        <f t="shared" si="34"/>
        <v>0</v>
      </c>
      <c r="N87" s="32"/>
      <c r="O87" s="16">
        <f t="shared" si="24"/>
        <v>0</v>
      </c>
    </row>
    <row r="88" spans="1:15" ht="12.75">
      <c r="A88" s="4"/>
      <c r="B88" s="16">
        <f aca="true" t="shared" si="35" ref="B88:M88">IF(B73=0,0,100)</f>
        <v>0</v>
      </c>
      <c r="C88" s="16">
        <f t="shared" si="35"/>
        <v>0</v>
      </c>
      <c r="D88" s="16">
        <f t="shared" si="35"/>
        <v>0</v>
      </c>
      <c r="E88" s="16">
        <f t="shared" si="35"/>
        <v>0</v>
      </c>
      <c r="F88" s="16">
        <f t="shared" si="35"/>
        <v>0</v>
      </c>
      <c r="G88" s="16">
        <f t="shared" si="35"/>
        <v>0</v>
      </c>
      <c r="H88" s="16">
        <f t="shared" si="35"/>
        <v>0</v>
      </c>
      <c r="I88" s="16">
        <f t="shared" si="35"/>
        <v>0</v>
      </c>
      <c r="J88" s="16">
        <f t="shared" si="35"/>
        <v>0</v>
      </c>
      <c r="K88" s="16">
        <f t="shared" si="35"/>
        <v>0</v>
      </c>
      <c r="L88" s="16">
        <f t="shared" si="35"/>
        <v>0</v>
      </c>
      <c r="M88" s="16">
        <f t="shared" si="35"/>
        <v>0</v>
      </c>
      <c r="N88" s="32"/>
      <c r="O88" s="16">
        <f>IF(N73=0,0,100)</f>
        <v>0</v>
      </c>
    </row>
    <row r="89" spans="1:15" ht="12.7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50"/>
    </row>
    <row r="111" ht="20.25">
      <c r="A111" s="1" t="s">
        <v>116</v>
      </c>
    </row>
    <row r="112" ht="12.75">
      <c r="A112" s="35" t="str">
        <f>+A2</f>
        <v>ABC, Inc.</v>
      </c>
    </row>
    <row r="113" ht="12.75">
      <c r="A113" s="36">
        <f>+A3</f>
        <v>2003</v>
      </c>
    </row>
    <row r="114" ht="12.75">
      <c r="A114" s="27">
        <v>1</v>
      </c>
    </row>
    <row r="116" spans="1:15" ht="84.75" customHeight="1">
      <c r="A116" s="2" t="s">
        <v>9</v>
      </c>
      <c r="B116" s="14" t="s">
        <v>38</v>
      </c>
      <c r="C116" s="14" t="s">
        <v>40</v>
      </c>
      <c r="D116" s="14" t="s">
        <v>41</v>
      </c>
      <c r="E116" s="14" t="s">
        <v>42</v>
      </c>
      <c r="F116" s="14" t="s">
        <v>43</v>
      </c>
      <c r="G116" s="14" t="s">
        <v>44</v>
      </c>
      <c r="H116" s="14" t="s">
        <v>45</v>
      </c>
      <c r="I116" s="14" t="s">
        <v>46</v>
      </c>
      <c r="J116" s="14" t="s">
        <v>47</v>
      </c>
      <c r="K116" s="14" t="s">
        <v>48</v>
      </c>
      <c r="L116" s="14" t="s">
        <v>49</v>
      </c>
      <c r="M116" s="14" t="s">
        <v>50</v>
      </c>
      <c r="N116" s="14" t="s">
        <v>82</v>
      </c>
      <c r="O116" s="3" t="s">
        <v>83</v>
      </c>
    </row>
    <row r="117" spans="1:15" ht="12.75">
      <c r="A117" s="4" t="str">
        <f>+Lookup!B16</f>
        <v>HVAC</v>
      </c>
      <c r="B117" s="18">
        <f>+Jan_pm!J7</f>
        <v>0</v>
      </c>
      <c r="C117" s="18">
        <f>+Feb_pm!J7</f>
        <v>0</v>
      </c>
      <c r="D117" s="18">
        <f>+Mar_pm!J7</f>
        <v>0</v>
      </c>
      <c r="E117" s="18">
        <f>+Apr_pm!J7</f>
        <v>0</v>
      </c>
      <c r="F117" s="18">
        <f>+May_pm!J7</f>
        <v>0</v>
      </c>
      <c r="G117" s="18">
        <f>+Jun_pm!J7</f>
        <v>0</v>
      </c>
      <c r="H117" s="18">
        <f>+Jul_pm!J7</f>
        <v>0</v>
      </c>
      <c r="I117" s="18">
        <f>+Aug_pm!J7</f>
        <v>0</v>
      </c>
      <c r="J117" s="18">
        <f>+Sep_pm!J7</f>
        <v>0</v>
      </c>
      <c r="K117" s="18">
        <f>+Oct_pm!J7</f>
        <v>0</v>
      </c>
      <c r="L117" s="18">
        <f>+Nov_pm!J7</f>
        <v>0</v>
      </c>
      <c r="M117" s="18">
        <f>+Dec_pm!J7</f>
        <v>0</v>
      </c>
      <c r="N117" s="16">
        <f aca="true" t="shared" si="36" ref="N117:N128">SUM(B117:M117)</f>
        <v>0</v>
      </c>
      <c r="O117" s="16">
        <f aca="true" t="shared" si="37" ref="O117:O128">IF(N117=0,0,N117/COUNTIF(B117:M117,"&gt;0"))</f>
        <v>0</v>
      </c>
    </row>
    <row r="118" spans="1:15" ht="12.75">
      <c r="A118" s="4" t="str">
        <f>+Lookup!B17</f>
        <v>Lighting</v>
      </c>
      <c r="B118" s="18">
        <f>+Jan_pm!J8</f>
        <v>0</v>
      </c>
      <c r="C118" s="18">
        <f>+Feb_pm!J8</f>
        <v>0</v>
      </c>
      <c r="D118" s="18">
        <f>+Mar_pm!J8</f>
        <v>0</v>
      </c>
      <c r="E118" s="18">
        <f>+Apr_pm!J8</f>
        <v>0</v>
      </c>
      <c r="F118" s="18">
        <f>+May_pm!J8</f>
        <v>0</v>
      </c>
      <c r="G118" s="18">
        <f>+Jun_pm!J8</f>
        <v>0</v>
      </c>
      <c r="H118" s="18">
        <f>+Jul_pm!J8</f>
        <v>0</v>
      </c>
      <c r="I118" s="18">
        <f>+Aug_pm!J8</f>
        <v>0</v>
      </c>
      <c r="J118" s="18">
        <f>+Sep_pm!J8</f>
        <v>0</v>
      </c>
      <c r="K118" s="18">
        <f>+Oct_pm!J8</f>
        <v>0</v>
      </c>
      <c r="L118" s="18">
        <f>+Nov_pm!J8</f>
        <v>0</v>
      </c>
      <c r="M118" s="18">
        <f>+Dec_pm!J8</f>
        <v>0</v>
      </c>
      <c r="N118" s="16">
        <f t="shared" si="36"/>
        <v>0</v>
      </c>
      <c r="O118" s="16">
        <f t="shared" si="37"/>
        <v>0</v>
      </c>
    </row>
    <row r="119" spans="1:15" ht="12.75">
      <c r="A119" s="4" t="str">
        <f>+Lookup!B18</f>
        <v>Janitorial</v>
      </c>
      <c r="B119" s="18">
        <f>+Jan_pm!J9</f>
        <v>0</v>
      </c>
      <c r="C119" s="18">
        <f>+Feb_pm!J9</f>
        <v>0</v>
      </c>
      <c r="D119" s="18">
        <f>+Mar_pm!J9</f>
        <v>0</v>
      </c>
      <c r="E119" s="18">
        <f>+Apr_pm!J9</f>
        <v>0</v>
      </c>
      <c r="F119" s="18">
        <f>+May_pm!J9</f>
        <v>0</v>
      </c>
      <c r="G119" s="18">
        <f>+Jun_pm!J9</f>
        <v>0</v>
      </c>
      <c r="H119" s="18">
        <f>+Jul_pm!J9</f>
        <v>0</v>
      </c>
      <c r="I119" s="18">
        <f>+Aug_pm!J9</f>
        <v>0</v>
      </c>
      <c r="J119" s="18">
        <f>+Sep_pm!J9</f>
        <v>0</v>
      </c>
      <c r="K119" s="18">
        <f>+Oct_pm!J9</f>
        <v>0</v>
      </c>
      <c r="L119" s="18">
        <f>+Nov_pm!J9</f>
        <v>0</v>
      </c>
      <c r="M119" s="18">
        <f>+Dec_pm!J9</f>
        <v>0</v>
      </c>
      <c r="N119" s="16">
        <f t="shared" si="36"/>
        <v>0</v>
      </c>
      <c r="O119" s="16">
        <f t="shared" si="37"/>
        <v>0</v>
      </c>
    </row>
    <row r="120" spans="1:15" ht="12.75">
      <c r="A120" s="4" t="str">
        <f>+Lookup!B19</f>
        <v>Electrical</v>
      </c>
      <c r="B120" s="18">
        <f>+Jan_pm!J10</f>
        <v>0</v>
      </c>
      <c r="C120" s="18">
        <f>+Feb_pm!J10</f>
        <v>0</v>
      </c>
      <c r="D120" s="18">
        <f>+Mar_pm!J10</f>
        <v>0</v>
      </c>
      <c r="E120" s="18">
        <f>+Apr_pm!J10</f>
        <v>0</v>
      </c>
      <c r="F120" s="18">
        <f>+May_pm!J10</f>
        <v>0</v>
      </c>
      <c r="G120" s="18">
        <f>+Jun_pm!J10</f>
        <v>0</v>
      </c>
      <c r="H120" s="18">
        <f>+Jul_pm!J10</f>
        <v>0</v>
      </c>
      <c r="I120" s="18">
        <f>+Aug_pm!J10</f>
        <v>0</v>
      </c>
      <c r="J120" s="18">
        <f>+Sep_pm!J10</f>
        <v>0</v>
      </c>
      <c r="K120" s="18">
        <f>+Oct_pm!J10</f>
        <v>0</v>
      </c>
      <c r="L120" s="18">
        <f>+Nov_pm!J10</f>
        <v>0</v>
      </c>
      <c r="M120" s="18">
        <f>+Dec_pm!J10</f>
        <v>0</v>
      </c>
      <c r="N120" s="16">
        <f t="shared" si="36"/>
        <v>0</v>
      </c>
      <c r="O120" s="16">
        <f t="shared" si="37"/>
        <v>0</v>
      </c>
    </row>
    <row r="121" spans="1:15" ht="12.75">
      <c r="A121" s="4" t="str">
        <f>+Lookup!B20</f>
        <v>Plumbing</v>
      </c>
      <c r="B121" s="18">
        <f>+Jan_pm!J11</f>
        <v>0</v>
      </c>
      <c r="C121" s="18">
        <f>+Feb_pm!J11</f>
        <v>0</v>
      </c>
      <c r="D121" s="18">
        <f>+Mar_pm!J11</f>
        <v>0</v>
      </c>
      <c r="E121" s="18">
        <f>+Apr_pm!J11</f>
        <v>0</v>
      </c>
      <c r="F121" s="18">
        <f>+May_pm!J11</f>
        <v>0</v>
      </c>
      <c r="G121" s="18">
        <f>+Jun_pm!J11</f>
        <v>0</v>
      </c>
      <c r="H121" s="18">
        <f>+Jul_pm!J11</f>
        <v>0</v>
      </c>
      <c r="I121" s="18">
        <f>+Aug_pm!J11</f>
        <v>0</v>
      </c>
      <c r="J121" s="18">
        <f>+Sep_pm!J11</f>
        <v>0</v>
      </c>
      <c r="K121" s="18">
        <f>+Oct_pm!J11</f>
        <v>0</v>
      </c>
      <c r="L121" s="18">
        <f>+Nov_pm!J11</f>
        <v>0</v>
      </c>
      <c r="M121" s="18">
        <f>+Dec_pm!J11</f>
        <v>0</v>
      </c>
      <c r="N121" s="16">
        <f t="shared" si="36"/>
        <v>0</v>
      </c>
      <c r="O121" s="16">
        <f t="shared" si="37"/>
        <v>0</v>
      </c>
    </row>
    <row r="122" spans="1:15" ht="12.75">
      <c r="A122" s="4" t="str">
        <f>+Lookup!B21</f>
        <v>Doors/Keys/Locks</v>
      </c>
      <c r="B122" s="18">
        <f>+Jan_pm!J12</f>
        <v>0</v>
      </c>
      <c r="C122" s="18">
        <f>+Feb_pm!J12</f>
        <v>0</v>
      </c>
      <c r="D122" s="18">
        <f>+Mar_pm!J12</f>
        <v>0</v>
      </c>
      <c r="E122" s="18">
        <f>+Apr_pm!J12</f>
        <v>0</v>
      </c>
      <c r="F122" s="18">
        <f>+May_pm!J12</f>
        <v>0</v>
      </c>
      <c r="G122" s="18">
        <f>+Jun_pm!J12</f>
        <v>0</v>
      </c>
      <c r="H122" s="18">
        <f>+Jul_pm!J12</f>
        <v>0</v>
      </c>
      <c r="I122" s="18">
        <f>+Aug_pm!J12</f>
        <v>0</v>
      </c>
      <c r="J122" s="18">
        <f>+Sep_pm!J12</f>
        <v>0</v>
      </c>
      <c r="K122" s="18">
        <f>+Oct_pm!J12</f>
        <v>0</v>
      </c>
      <c r="L122" s="18">
        <f>+Nov_pm!J12</f>
        <v>0</v>
      </c>
      <c r="M122" s="18">
        <f>+Dec_pm!J12</f>
        <v>0</v>
      </c>
      <c r="N122" s="16">
        <f t="shared" si="36"/>
        <v>0</v>
      </c>
      <c r="O122" s="16">
        <f t="shared" si="37"/>
        <v>0</v>
      </c>
    </row>
    <row r="123" spans="1:15" ht="12.75">
      <c r="A123" s="4" t="str">
        <f>+Lookup!B22</f>
        <v>Conveyance</v>
      </c>
      <c r="B123" s="18">
        <f>+Jan_pm!J13</f>
        <v>0</v>
      </c>
      <c r="C123" s="18">
        <f>+Feb_pm!J13</f>
        <v>0</v>
      </c>
      <c r="D123" s="18">
        <f>+Mar_pm!J13</f>
        <v>0</v>
      </c>
      <c r="E123" s="18">
        <f>+Apr_pm!J13</f>
        <v>0</v>
      </c>
      <c r="F123" s="18">
        <f>+May_pm!J13</f>
        <v>0</v>
      </c>
      <c r="G123" s="18">
        <f>+Jun_pm!J13</f>
        <v>0</v>
      </c>
      <c r="H123" s="18">
        <f>+Jul_pm!J13</f>
        <v>0</v>
      </c>
      <c r="I123" s="18">
        <f>+Aug_pm!J13</f>
        <v>0</v>
      </c>
      <c r="J123" s="18">
        <f>+Sep_pm!J13</f>
        <v>0</v>
      </c>
      <c r="K123" s="18">
        <f>+Oct_pm!J13</f>
        <v>0</v>
      </c>
      <c r="L123" s="18">
        <f>+Nov_pm!J13</f>
        <v>0</v>
      </c>
      <c r="M123" s="18">
        <f>+Dec_pm!J13</f>
        <v>0</v>
      </c>
      <c r="N123" s="16">
        <f t="shared" si="36"/>
        <v>0</v>
      </c>
      <c r="O123" s="16">
        <f t="shared" si="37"/>
        <v>0</v>
      </c>
    </row>
    <row r="124" spans="1:15" ht="12.75">
      <c r="A124" s="4" t="str">
        <f>+Lookup!B23</f>
        <v>Safety/Security</v>
      </c>
      <c r="B124" s="18">
        <f>+Jan_pm!J14</f>
        <v>0</v>
      </c>
      <c r="C124" s="18">
        <f>+Feb_pm!J14</f>
        <v>0</v>
      </c>
      <c r="D124" s="18">
        <f>+Mar_pm!J14</f>
        <v>0</v>
      </c>
      <c r="E124" s="18">
        <f>+Apr_pm!J14</f>
        <v>0</v>
      </c>
      <c r="F124" s="18">
        <f>+May_pm!J14</f>
        <v>0</v>
      </c>
      <c r="G124" s="18">
        <f>+Jun_pm!J14</f>
        <v>0</v>
      </c>
      <c r="H124" s="18">
        <f>+Jul_pm!J14</f>
        <v>0</v>
      </c>
      <c r="I124" s="18">
        <f>+Aug_pm!J14</f>
        <v>0</v>
      </c>
      <c r="J124" s="18">
        <f>+Sep_pm!J14</f>
        <v>0</v>
      </c>
      <c r="K124" s="18">
        <f>+Oct_pm!J14</f>
        <v>0</v>
      </c>
      <c r="L124" s="18">
        <f>+Nov_pm!J14</f>
        <v>0</v>
      </c>
      <c r="M124" s="18">
        <f>+Dec_pm!J14</f>
        <v>0</v>
      </c>
      <c r="N124" s="16">
        <f t="shared" si="36"/>
        <v>0</v>
      </c>
      <c r="O124" s="16">
        <f t="shared" si="37"/>
        <v>0</v>
      </c>
    </row>
    <row r="125" spans="1:15" ht="12.75">
      <c r="A125" s="4" t="str">
        <f>+Lookup!B24</f>
        <v>Interior</v>
      </c>
      <c r="B125" s="18">
        <f>+Jan_pm!J15</f>
        <v>0</v>
      </c>
      <c r="C125" s="18">
        <f>+Feb_pm!J15</f>
        <v>0</v>
      </c>
      <c r="D125" s="18">
        <f>+Mar_pm!J15</f>
        <v>0</v>
      </c>
      <c r="E125" s="18">
        <f>+Apr_pm!J15</f>
        <v>0</v>
      </c>
      <c r="F125" s="18">
        <f>+May_pm!J15</f>
        <v>0</v>
      </c>
      <c r="G125" s="18">
        <f>+Jun_pm!J15</f>
        <v>0</v>
      </c>
      <c r="H125" s="18">
        <f>+Jul_pm!J15</f>
        <v>0</v>
      </c>
      <c r="I125" s="18">
        <f>+Aug_pm!J15</f>
        <v>0</v>
      </c>
      <c r="J125" s="18">
        <f>+Sep_pm!J15</f>
        <v>0</v>
      </c>
      <c r="K125" s="18">
        <f>+Oct_pm!J15</f>
        <v>0</v>
      </c>
      <c r="L125" s="18">
        <f>+Nov_pm!J15</f>
        <v>0</v>
      </c>
      <c r="M125" s="18">
        <f>+Dec_pm!J15</f>
        <v>0</v>
      </c>
      <c r="N125" s="16">
        <f t="shared" si="36"/>
        <v>0</v>
      </c>
      <c r="O125" s="16">
        <f t="shared" si="37"/>
        <v>0</v>
      </c>
    </row>
    <row r="126" spans="1:15" ht="12.75">
      <c r="A126" s="4" t="str">
        <f>+Lookup!B25</f>
        <v>Exterior</v>
      </c>
      <c r="B126" s="18">
        <f>+Jan_pm!J16</f>
        <v>0</v>
      </c>
      <c r="C126" s="18">
        <f>+Feb_pm!J16</f>
        <v>0</v>
      </c>
      <c r="D126" s="18">
        <f>+Mar_pm!J16</f>
        <v>0</v>
      </c>
      <c r="E126" s="18">
        <f>+Apr_pm!J16</f>
        <v>0</v>
      </c>
      <c r="F126" s="18">
        <f>+May_pm!J16</f>
        <v>0</v>
      </c>
      <c r="G126" s="18">
        <f>+Jun_pm!J16</f>
        <v>0</v>
      </c>
      <c r="H126" s="18">
        <f>+Jul_pm!J16</f>
        <v>0</v>
      </c>
      <c r="I126" s="18">
        <f>+Aug_pm!J16</f>
        <v>0</v>
      </c>
      <c r="J126" s="18">
        <f>+Sep_pm!J16</f>
        <v>0</v>
      </c>
      <c r="K126" s="18">
        <f>+Oct_pm!J16</f>
        <v>0</v>
      </c>
      <c r="L126" s="18">
        <f>+Nov_pm!J16</f>
        <v>0</v>
      </c>
      <c r="M126" s="18">
        <f>+Dec_pm!J16</f>
        <v>0</v>
      </c>
      <c r="N126" s="16">
        <f t="shared" si="36"/>
        <v>0</v>
      </c>
      <c r="O126" s="16">
        <f t="shared" si="37"/>
        <v>0</v>
      </c>
    </row>
    <row r="127" spans="1:15" ht="12.75">
      <c r="A127" s="4" t="str">
        <f>+Lookup!B26</f>
        <v>Other</v>
      </c>
      <c r="B127" s="18">
        <f>+Jan_pm!J17</f>
        <v>0</v>
      </c>
      <c r="C127" s="18">
        <f>+Feb_pm!J17</f>
        <v>0</v>
      </c>
      <c r="D127" s="18">
        <f>+Mar_pm!J17</f>
        <v>0</v>
      </c>
      <c r="E127" s="18">
        <f>+Apr_pm!J17</f>
        <v>0</v>
      </c>
      <c r="F127" s="18">
        <f>+May_pm!J17</f>
        <v>0</v>
      </c>
      <c r="G127" s="18">
        <f>+Jun_pm!J17</f>
        <v>0</v>
      </c>
      <c r="H127" s="18">
        <f>+Jul_pm!J17</f>
        <v>0</v>
      </c>
      <c r="I127" s="18">
        <f>+Aug_pm!J17</f>
        <v>0</v>
      </c>
      <c r="J127" s="18">
        <f>+Sep_pm!J17</f>
        <v>0</v>
      </c>
      <c r="K127" s="18">
        <f>+Oct_pm!J17</f>
        <v>0</v>
      </c>
      <c r="L127" s="18">
        <f>+Nov_pm!J17</f>
        <v>0</v>
      </c>
      <c r="M127" s="18">
        <f>+Dec_pm!J17</f>
        <v>0</v>
      </c>
      <c r="N127" s="16">
        <f t="shared" si="36"/>
        <v>0</v>
      </c>
      <c r="O127" s="16">
        <f t="shared" si="37"/>
        <v>0</v>
      </c>
    </row>
    <row r="128" spans="1:15" ht="12.75">
      <c r="A128" s="2" t="s">
        <v>117</v>
      </c>
      <c r="B128" s="16">
        <f aca="true" t="shared" si="38" ref="B128:M128">SUM(B117:B127)</f>
        <v>0</v>
      </c>
      <c r="C128" s="16">
        <f t="shared" si="38"/>
        <v>0</v>
      </c>
      <c r="D128" s="16">
        <f t="shared" si="38"/>
        <v>0</v>
      </c>
      <c r="E128" s="16">
        <f t="shared" si="38"/>
        <v>0</v>
      </c>
      <c r="F128" s="16">
        <f t="shared" si="38"/>
        <v>0</v>
      </c>
      <c r="G128" s="16">
        <f t="shared" si="38"/>
        <v>0</v>
      </c>
      <c r="H128" s="16">
        <f t="shared" si="38"/>
        <v>0</v>
      </c>
      <c r="I128" s="16">
        <f t="shared" si="38"/>
        <v>0</v>
      </c>
      <c r="J128" s="16">
        <f t="shared" si="38"/>
        <v>0</v>
      </c>
      <c r="K128" s="16">
        <f t="shared" si="38"/>
        <v>0</v>
      </c>
      <c r="L128" s="16">
        <f t="shared" si="38"/>
        <v>0</v>
      </c>
      <c r="M128" s="16">
        <f t="shared" si="38"/>
        <v>0</v>
      </c>
      <c r="N128" s="16">
        <f t="shared" si="36"/>
        <v>0</v>
      </c>
      <c r="O128" s="16">
        <f t="shared" si="37"/>
        <v>0</v>
      </c>
    </row>
    <row r="129" spans="1:15" ht="12.75">
      <c r="A129" s="2" t="s">
        <v>84</v>
      </c>
      <c r="B129" s="33">
        <f aca="true" t="shared" si="39" ref="B129:M129">IF(B128=0,"",B128-$O$128)</f>
      </c>
      <c r="C129" s="33">
        <f t="shared" si="39"/>
      </c>
      <c r="D129" s="33">
        <f t="shared" si="39"/>
      </c>
      <c r="E129" s="33">
        <f t="shared" si="39"/>
      </c>
      <c r="F129" s="33">
        <f t="shared" si="39"/>
      </c>
      <c r="G129" s="33">
        <f t="shared" si="39"/>
      </c>
      <c r="H129" s="33">
        <f t="shared" si="39"/>
      </c>
      <c r="I129" s="33">
        <f t="shared" si="39"/>
      </c>
      <c r="J129" s="33">
        <f t="shared" si="39"/>
      </c>
      <c r="K129" s="33">
        <f t="shared" si="39"/>
      </c>
      <c r="L129" s="33">
        <f t="shared" si="39"/>
      </c>
      <c r="M129" s="33">
        <f t="shared" si="39"/>
      </c>
      <c r="N129" s="16"/>
      <c r="O129" s="28"/>
    </row>
    <row r="130" spans="1:13" ht="12.75">
      <c r="A130" s="29" t="s">
        <v>85</v>
      </c>
      <c r="B130" s="30">
        <f aca="true" t="shared" si="40" ref="B130:M130">+$O$128</f>
        <v>0</v>
      </c>
      <c r="C130" s="30">
        <f t="shared" si="40"/>
        <v>0</v>
      </c>
      <c r="D130" s="30">
        <f t="shared" si="40"/>
        <v>0</v>
      </c>
      <c r="E130" s="30">
        <f t="shared" si="40"/>
        <v>0</v>
      </c>
      <c r="F130" s="30">
        <f t="shared" si="40"/>
        <v>0</v>
      </c>
      <c r="G130" s="30">
        <f t="shared" si="40"/>
        <v>0</v>
      </c>
      <c r="H130" s="30">
        <f t="shared" si="40"/>
        <v>0</v>
      </c>
      <c r="I130" s="30">
        <f t="shared" si="40"/>
        <v>0</v>
      </c>
      <c r="J130" s="30">
        <f t="shared" si="40"/>
        <v>0</v>
      </c>
      <c r="K130" s="30">
        <f t="shared" si="40"/>
        <v>0</v>
      </c>
      <c r="L130" s="30">
        <f t="shared" si="40"/>
        <v>0</v>
      </c>
      <c r="M130" s="30">
        <f t="shared" si="40"/>
        <v>0</v>
      </c>
    </row>
    <row r="131" spans="1:15" ht="12.75">
      <c r="A131" s="2" t="s">
        <v>86</v>
      </c>
      <c r="B131" s="31" t="s">
        <v>87</v>
      </c>
      <c r="C131" s="31" t="s">
        <v>87</v>
      </c>
      <c r="D131" s="31" t="s">
        <v>87</v>
      </c>
      <c r="E131" s="31" t="s">
        <v>87</v>
      </c>
      <c r="F131" s="31" t="s">
        <v>87</v>
      </c>
      <c r="G131" s="31" t="s">
        <v>87</v>
      </c>
      <c r="H131" s="31" t="s">
        <v>87</v>
      </c>
      <c r="I131" s="31" t="s">
        <v>87</v>
      </c>
      <c r="J131" s="31" t="s">
        <v>87</v>
      </c>
      <c r="K131" s="31" t="s">
        <v>87</v>
      </c>
      <c r="L131" s="31" t="s">
        <v>87</v>
      </c>
      <c r="M131" s="31" t="s">
        <v>87</v>
      </c>
      <c r="N131" s="4"/>
      <c r="O131" s="31" t="s">
        <v>87</v>
      </c>
    </row>
    <row r="132" spans="1:15" ht="12.75">
      <c r="A132" s="4" t="str">
        <f>+Lookup!B16</f>
        <v>HVAC</v>
      </c>
      <c r="B132" s="18">
        <f aca="true" t="shared" si="41" ref="B132:M132">IF(OR(B$128=0,B117=""),0,(B117/B$128)*100)</f>
        <v>0</v>
      </c>
      <c r="C132" s="18">
        <f t="shared" si="41"/>
        <v>0</v>
      </c>
      <c r="D132" s="18">
        <f t="shared" si="41"/>
        <v>0</v>
      </c>
      <c r="E132" s="18">
        <f t="shared" si="41"/>
        <v>0</v>
      </c>
      <c r="F132" s="18">
        <f t="shared" si="41"/>
        <v>0</v>
      </c>
      <c r="G132" s="18">
        <f t="shared" si="41"/>
        <v>0</v>
      </c>
      <c r="H132" s="18">
        <f t="shared" si="41"/>
        <v>0</v>
      </c>
      <c r="I132" s="18">
        <f t="shared" si="41"/>
        <v>0</v>
      </c>
      <c r="J132" s="18">
        <f t="shared" si="41"/>
        <v>0</v>
      </c>
      <c r="K132" s="18">
        <f t="shared" si="41"/>
        <v>0</v>
      </c>
      <c r="L132" s="18">
        <f t="shared" si="41"/>
        <v>0</v>
      </c>
      <c r="M132" s="18">
        <f t="shared" si="41"/>
        <v>0</v>
      </c>
      <c r="N132" s="32"/>
      <c r="O132" s="16">
        <f aca="true" t="shared" si="42" ref="O132:O142">IF($N$128=0,0,(N117/$N$128)*100)</f>
        <v>0</v>
      </c>
    </row>
    <row r="133" spans="1:15" ht="12.75">
      <c r="A133" s="4" t="str">
        <f>+Lookup!B17</f>
        <v>Lighting</v>
      </c>
      <c r="B133" s="18">
        <f aca="true" t="shared" si="43" ref="B133:M133">IF(OR(B$128=0,B118=""),0,(B118/B$128)*100)</f>
        <v>0</v>
      </c>
      <c r="C133" s="18">
        <f t="shared" si="43"/>
        <v>0</v>
      </c>
      <c r="D133" s="18">
        <f t="shared" si="43"/>
        <v>0</v>
      </c>
      <c r="E133" s="18">
        <f t="shared" si="43"/>
        <v>0</v>
      </c>
      <c r="F133" s="18">
        <f t="shared" si="43"/>
        <v>0</v>
      </c>
      <c r="G133" s="18">
        <f t="shared" si="43"/>
        <v>0</v>
      </c>
      <c r="H133" s="18">
        <f t="shared" si="43"/>
        <v>0</v>
      </c>
      <c r="I133" s="18">
        <f t="shared" si="43"/>
        <v>0</v>
      </c>
      <c r="J133" s="18">
        <f t="shared" si="43"/>
        <v>0</v>
      </c>
      <c r="K133" s="18">
        <f t="shared" si="43"/>
        <v>0</v>
      </c>
      <c r="L133" s="18">
        <f t="shared" si="43"/>
        <v>0</v>
      </c>
      <c r="M133" s="18">
        <f t="shared" si="43"/>
        <v>0</v>
      </c>
      <c r="N133" s="32"/>
      <c r="O133" s="16">
        <f t="shared" si="42"/>
        <v>0</v>
      </c>
    </row>
    <row r="134" spans="1:15" ht="12.75">
      <c r="A134" s="4" t="str">
        <f>+Lookup!B18</f>
        <v>Janitorial</v>
      </c>
      <c r="B134" s="18">
        <f aca="true" t="shared" si="44" ref="B134:M134">IF(OR(B$128=0,B119=""),0,(B119/B$128)*100)</f>
        <v>0</v>
      </c>
      <c r="C134" s="18">
        <f t="shared" si="44"/>
        <v>0</v>
      </c>
      <c r="D134" s="18">
        <f t="shared" si="44"/>
        <v>0</v>
      </c>
      <c r="E134" s="18">
        <f t="shared" si="44"/>
        <v>0</v>
      </c>
      <c r="F134" s="18">
        <f t="shared" si="44"/>
        <v>0</v>
      </c>
      <c r="G134" s="18">
        <f t="shared" si="44"/>
        <v>0</v>
      </c>
      <c r="H134" s="18">
        <f t="shared" si="44"/>
        <v>0</v>
      </c>
      <c r="I134" s="18">
        <f t="shared" si="44"/>
        <v>0</v>
      </c>
      <c r="J134" s="18">
        <f t="shared" si="44"/>
        <v>0</v>
      </c>
      <c r="K134" s="18">
        <f t="shared" si="44"/>
        <v>0</v>
      </c>
      <c r="L134" s="18">
        <f t="shared" si="44"/>
        <v>0</v>
      </c>
      <c r="M134" s="18">
        <f t="shared" si="44"/>
        <v>0</v>
      </c>
      <c r="N134" s="32"/>
      <c r="O134" s="16">
        <f t="shared" si="42"/>
        <v>0</v>
      </c>
    </row>
    <row r="135" spans="1:15" ht="12.75">
      <c r="A135" s="4" t="str">
        <f>+Lookup!B19</f>
        <v>Electrical</v>
      </c>
      <c r="B135" s="18">
        <f aca="true" t="shared" si="45" ref="B135:M135">IF(OR(B$128=0,B120=""),0,(B120/B$128)*100)</f>
        <v>0</v>
      </c>
      <c r="C135" s="18">
        <f t="shared" si="45"/>
        <v>0</v>
      </c>
      <c r="D135" s="18">
        <f t="shared" si="45"/>
        <v>0</v>
      </c>
      <c r="E135" s="18">
        <f t="shared" si="45"/>
        <v>0</v>
      </c>
      <c r="F135" s="18">
        <f t="shared" si="45"/>
        <v>0</v>
      </c>
      <c r="G135" s="18">
        <f t="shared" si="45"/>
        <v>0</v>
      </c>
      <c r="H135" s="18">
        <f t="shared" si="45"/>
        <v>0</v>
      </c>
      <c r="I135" s="18">
        <f t="shared" si="45"/>
        <v>0</v>
      </c>
      <c r="J135" s="18">
        <f t="shared" si="45"/>
        <v>0</v>
      </c>
      <c r="K135" s="18">
        <f t="shared" si="45"/>
        <v>0</v>
      </c>
      <c r="L135" s="18">
        <f t="shared" si="45"/>
        <v>0</v>
      </c>
      <c r="M135" s="18">
        <f t="shared" si="45"/>
        <v>0</v>
      </c>
      <c r="N135" s="32"/>
      <c r="O135" s="16">
        <f t="shared" si="42"/>
        <v>0</v>
      </c>
    </row>
    <row r="136" spans="1:15" ht="12.75">
      <c r="A136" s="4" t="str">
        <f>+Lookup!B20</f>
        <v>Plumbing</v>
      </c>
      <c r="B136" s="18">
        <f aca="true" t="shared" si="46" ref="B136:M136">IF(OR(B$128=0,B121=""),0,(B121/B$128)*100)</f>
        <v>0</v>
      </c>
      <c r="C136" s="18">
        <f t="shared" si="46"/>
        <v>0</v>
      </c>
      <c r="D136" s="18">
        <f t="shared" si="46"/>
        <v>0</v>
      </c>
      <c r="E136" s="18">
        <f t="shared" si="46"/>
        <v>0</v>
      </c>
      <c r="F136" s="18">
        <f t="shared" si="46"/>
        <v>0</v>
      </c>
      <c r="G136" s="18">
        <f t="shared" si="46"/>
        <v>0</v>
      </c>
      <c r="H136" s="18">
        <f t="shared" si="46"/>
        <v>0</v>
      </c>
      <c r="I136" s="18">
        <f t="shared" si="46"/>
        <v>0</v>
      </c>
      <c r="J136" s="18">
        <f t="shared" si="46"/>
        <v>0</v>
      </c>
      <c r="K136" s="18">
        <f t="shared" si="46"/>
        <v>0</v>
      </c>
      <c r="L136" s="18">
        <f t="shared" si="46"/>
        <v>0</v>
      </c>
      <c r="M136" s="18">
        <f t="shared" si="46"/>
        <v>0</v>
      </c>
      <c r="N136" s="32"/>
      <c r="O136" s="16">
        <f t="shared" si="42"/>
        <v>0</v>
      </c>
    </row>
    <row r="137" spans="1:15" ht="12.75">
      <c r="A137" s="4" t="str">
        <f>+Lookup!B21</f>
        <v>Doors/Keys/Locks</v>
      </c>
      <c r="B137" s="18">
        <f aca="true" t="shared" si="47" ref="B137:M137">IF(OR(B$128=0,B122=""),0,(B122/B$128)*100)</f>
        <v>0</v>
      </c>
      <c r="C137" s="18">
        <f t="shared" si="47"/>
        <v>0</v>
      </c>
      <c r="D137" s="18">
        <f t="shared" si="47"/>
        <v>0</v>
      </c>
      <c r="E137" s="18">
        <f t="shared" si="47"/>
        <v>0</v>
      </c>
      <c r="F137" s="18">
        <f t="shared" si="47"/>
        <v>0</v>
      </c>
      <c r="G137" s="18">
        <f t="shared" si="47"/>
        <v>0</v>
      </c>
      <c r="H137" s="18">
        <f t="shared" si="47"/>
        <v>0</v>
      </c>
      <c r="I137" s="18">
        <f t="shared" si="47"/>
        <v>0</v>
      </c>
      <c r="J137" s="18">
        <f t="shared" si="47"/>
        <v>0</v>
      </c>
      <c r="K137" s="18">
        <f t="shared" si="47"/>
        <v>0</v>
      </c>
      <c r="L137" s="18">
        <f t="shared" si="47"/>
        <v>0</v>
      </c>
      <c r="M137" s="18">
        <f t="shared" si="47"/>
        <v>0</v>
      </c>
      <c r="N137" s="32"/>
      <c r="O137" s="16">
        <f t="shared" si="42"/>
        <v>0</v>
      </c>
    </row>
    <row r="138" spans="1:15" ht="12.75">
      <c r="A138" s="4" t="str">
        <f>+Lookup!B22</f>
        <v>Conveyance</v>
      </c>
      <c r="B138" s="18">
        <f aca="true" t="shared" si="48" ref="B138:M138">IF(OR(B$128=0,B123=""),0,(B123/B$128)*100)</f>
        <v>0</v>
      </c>
      <c r="C138" s="18">
        <f t="shared" si="48"/>
        <v>0</v>
      </c>
      <c r="D138" s="18">
        <f t="shared" si="48"/>
        <v>0</v>
      </c>
      <c r="E138" s="18">
        <f t="shared" si="48"/>
        <v>0</v>
      </c>
      <c r="F138" s="18">
        <f t="shared" si="48"/>
        <v>0</v>
      </c>
      <c r="G138" s="18">
        <f t="shared" si="48"/>
        <v>0</v>
      </c>
      <c r="H138" s="18">
        <f t="shared" si="48"/>
        <v>0</v>
      </c>
      <c r="I138" s="18">
        <f t="shared" si="48"/>
        <v>0</v>
      </c>
      <c r="J138" s="18">
        <f t="shared" si="48"/>
        <v>0</v>
      </c>
      <c r="K138" s="18">
        <f t="shared" si="48"/>
        <v>0</v>
      </c>
      <c r="L138" s="18">
        <f t="shared" si="48"/>
        <v>0</v>
      </c>
      <c r="M138" s="18">
        <f t="shared" si="48"/>
        <v>0</v>
      </c>
      <c r="N138" s="32"/>
      <c r="O138" s="16">
        <f t="shared" si="42"/>
        <v>0</v>
      </c>
    </row>
    <row r="139" spans="1:15" ht="12.75">
      <c r="A139" s="4" t="str">
        <f>+Lookup!B23</f>
        <v>Safety/Security</v>
      </c>
      <c r="B139" s="18">
        <f aca="true" t="shared" si="49" ref="B139:M139">IF(OR(B$128=0,B124=""),0,(B124/B$128)*100)</f>
        <v>0</v>
      </c>
      <c r="C139" s="18">
        <f t="shared" si="49"/>
        <v>0</v>
      </c>
      <c r="D139" s="18">
        <f t="shared" si="49"/>
        <v>0</v>
      </c>
      <c r="E139" s="18">
        <f t="shared" si="49"/>
        <v>0</v>
      </c>
      <c r="F139" s="18">
        <f t="shared" si="49"/>
        <v>0</v>
      </c>
      <c r="G139" s="18">
        <f t="shared" si="49"/>
        <v>0</v>
      </c>
      <c r="H139" s="18">
        <f t="shared" si="49"/>
        <v>0</v>
      </c>
      <c r="I139" s="18">
        <f t="shared" si="49"/>
        <v>0</v>
      </c>
      <c r="J139" s="18">
        <f t="shared" si="49"/>
        <v>0</v>
      </c>
      <c r="K139" s="18">
        <f t="shared" si="49"/>
        <v>0</v>
      </c>
      <c r="L139" s="18">
        <f t="shared" si="49"/>
        <v>0</v>
      </c>
      <c r="M139" s="18">
        <f t="shared" si="49"/>
        <v>0</v>
      </c>
      <c r="N139" s="32"/>
      <c r="O139" s="16">
        <f t="shared" si="42"/>
        <v>0</v>
      </c>
    </row>
    <row r="140" spans="1:15" ht="12.75">
      <c r="A140" s="4" t="str">
        <f>+Lookup!B24</f>
        <v>Interior</v>
      </c>
      <c r="B140" s="18">
        <f aca="true" t="shared" si="50" ref="B140:M140">IF(OR(B$128=0,B125=""),0,(B125/B$128)*100)</f>
        <v>0</v>
      </c>
      <c r="C140" s="18">
        <f t="shared" si="50"/>
        <v>0</v>
      </c>
      <c r="D140" s="18">
        <f t="shared" si="50"/>
        <v>0</v>
      </c>
      <c r="E140" s="18">
        <f t="shared" si="50"/>
        <v>0</v>
      </c>
      <c r="F140" s="18">
        <f t="shared" si="50"/>
        <v>0</v>
      </c>
      <c r="G140" s="18">
        <f t="shared" si="50"/>
        <v>0</v>
      </c>
      <c r="H140" s="18">
        <f t="shared" si="50"/>
        <v>0</v>
      </c>
      <c r="I140" s="18">
        <f t="shared" si="50"/>
        <v>0</v>
      </c>
      <c r="J140" s="18">
        <f t="shared" si="50"/>
        <v>0</v>
      </c>
      <c r="K140" s="18">
        <f t="shared" si="50"/>
        <v>0</v>
      </c>
      <c r="L140" s="18">
        <f t="shared" si="50"/>
        <v>0</v>
      </c>
      <c r="M140" s="18">
        <f t="shared" si="50"/>
        <v>0</v>
      </c>
      <c r="N140" s="32"/>
      <c r="O140" s="16">
        <f t="shared" si="42"/>
        <v>0</v>
      </c>
    </row>
    <row r="141" spans="1:15" ht="12.75">
      <c r="A141" s="4" t="str">
        <f>+Lookup!B25</f>
        <v>Exterior</v>
      </c>
      <c r="B141" s="18">
        <f aca="true" t="shared" si="51" ref="B141:M141">IF(OR(B$128=0,B126=""),0,(B126/B$128)*100)</f>
        <v>0</v>
      </c>
      <c r="C141" s="18">
        <f t="shared" si="51"/>
        <v>0</v>
      </c>
      <c r="D141" s="18">
        <f t="shared" si="51"/>
        <v>0</v>
      </c>
      <c r="E141" s="18">
        <f t="shared" si="51"/>
        <v>0</v>
      </c>
      <c r="F141" s="18">
        <f t="shared" si="51"/>
        <v>0</v>
      </c>
      <c r="G141" s="18">
        <f t="shared" si="51"/>
        <v>0</v>
      </c>
      <c r="H141" s="18">
        <f t="shared" si="51"/>
        <v>0</v>
      </c>
      <c r="I141" s="18">
        <f t="shared" si="51"/>
        <v>0</v>
      </c>
      <c r="J141" s="18">
        <f t="shared" si="51"/>
        <v>0</v>
      </c>
      <c r="K141" s="18">
        <f t="shared" si="51"/>
        <v>0</v>
      </c>
      <c r="L141" s="18">
        <f t="shared" si="51"/>
        <v>0</v>
      </c>
      <c r="M141" s="18">
        <f t="shared" si="51"/>
        <v>0</v>
      </c>
      <c r="N141" s="32"/>
      <c r="O141" s="16">
        <f t="shared" si="42"/>
        <v>0</v>
      </c>
    </row>
    <row r="142" spans="1:15" ht="12.75">
      <c r="A142" s="4" t="str">
        <f>+Lookup!B26</f>
        <v>Other</v>
      </c>
      <c r="B142" s="18">
        <f aca="true" t="shared" si="52" ref="B142:M142">IF(OR(B$128=0,B127=""),0,(B127/B$128)*100)</f>
        <v>0</v>
      </c>
      <c r="C142" s="18">
        <f t="shared" si="52"/>
        <v>0</v>
      </c>
      <c r="D142" s="18">
        <f t="shared" si="52"/>
        <v>0</v>
      </c>
      <c r="E142" s="18">
        <f t="shared" si="52"/>
        <v>0</v>
      </c>
      <c r="F142" s="18">
        <f t="shared" si="52"/>
        <v>0</v>
      </c>
      <c r="G142" s="18">
        <f t="shared" si="52"/>
        <v>0</v>
      </c>
      <c r="H142" s="18">
        <f t="shared" si="52"/>
        <v>0</v>
      </c>
      <c r="I142" s="18">
        <f t="shared" si="52"/>
        <v>0</v>
      </c>
      <c r="J142" s="18">
        <f t="shared" si="52"/>
        <v>0</v>
      </c>
      <c r="K142" s="18">
        <f t="shared" si="52"/>
        <v>0</v>
      </c>
      <c r="L142" s="18">
        <f t="shared" si="52"/>
        <v>0</v>
      </c>
      <c r="M142" s="18">
        <f t="shared" si="52"/>
        <v>0</v>
      </c>
      <c r="N142" s="32"/>
      <c r="O142" s="16">
        <f t="shared" si="42"/>
        <v>0</v>
      </c>
    </row>
    <row r="143" spans="1:15" ht="12.75">
      <c r="A143" s="4"/>
      <c r="B143" s="16">
        <f aca="true" t="shared" si="53" ref="B143:M143">IF(B128=0,0,100)</f>
        <v>0</v>
      </c>
      <c r="C143" s="16">
        <f t="shared" si="53"/>
        <v>0</v>
      </c>
      <c r="D143" s="16">
        <f t="shared" si="53"/>
        <v>0</v>
      </c>
      <c r="E143" s="16">
        <f t="shared" si="53"/>
        <v>0</v>
      </c>
      <c r="F143" s="16">
        <f t="shared" si="53"/>
        <v>0</v>
      </c>
      <c r="G143" s="16">
        <f t="shared" si="53"/>
        <v>0</v>
      </c>
      <c r="H143" s="16">
        <f t="shared" si="53"/>
        <v>0</v>
      </c>
      <c r="I143" s="16">
        <f t="shared" si="53"/>
        <v>0</v>
      </c>
      <c r="J143" s="16">
        <f t="shared" si="53"/>
        <v>0</v>
      </c>
      <c r="K143" s="16">
        <f t="shared" si="53"/>
        <v>0</v>
      </c>
      <c r="L143" s="16">
        <f t="shared" si="53"/>
        <v>0</v>
      </c>
      <c r="M143" s="16">
        <f t="shared" si="53"/>
        <v>0</v>
      </c>
      <c r="N143" s="32"/>
      <c r="O143" s="16">
        <f>IF(N128=0,0,100)</f>
        <v>0</v>
      </c>
    </row>
    <row r="166" ht="20.25">
      <c r="A166" s="1" t="s">
        <v>118</v>
      </c>
    </row>
    <row r="167" ht="12.75">
      <c r="A167" s="35" t="str">
        <f>+A2</f>
        <v>ABC, Inc.</v>
      </c>
    </row>
    <row r="168" ht="12.75">
      <c r="A168" s="36">
        <f>+A3</f>
        <v>2003</v>
      </c>
    </row>
    <row r="169" ht="12.75">
      <c r="A169" s="27">
        <v>1</v>
      </c>
    </row>
    <row r="171" spans="1:15" ht="84.75" customHeight="1">
      <c r="A171" s="2" t="s">
        <v>9</v>
      </c>
      <c r="B171" s="14" t="s">
        <v>38</v>
      </c>
      <c r="C171" s="14" t="s">
        <v>40</v>
      </c>
      <c r="D171" s="14" t="s">
        <v>41</v>
      </c>
      <c r="E171" s="14" t="s">
        <v>42</v>
      </c>
      <c r="F171" s="14" t="s">
        <v>43</v>
      </c>
      <c r="G171" s="14" t="s">
        <v>44</v>
      </c>
      <c r="H171" s="14" t="s">
        <v>45</v>
      </c>
      <c r="I171" s="14" t="s">
        <v>46</v>
      </c>
      <c r="J171" s="14" t="s">
        <v>47</v>
      </c>
      <c r="K171" s="14" t="s">
        <v>48</v>
      </c>
      <c r="L171" s="14" t="s">
        <v>49</v>
      </c>
      <c r="M171" s="14" t="s">
        <v>50</v>
      </c>
      <c r="N171" s="14" t="s">
        <v>82</v>
      </c>
      <c r="O171" s="3" t="s">
        <v>83</v>
      </c>
    </row>
    <row r="172" spans="1:15" ht="12.75">
      <c r="A172" s="4" t="str">
        <f>+Lookup!B16</f>
        <v>HVAC</v>
      </c>
      <c r="B172" s="18">
        <f>+Jan_pm!L7</f>
        <v>0</v>
      </c>
      <c r="C172" s="18">
        <f>+Feb_pm!L7</f>
        <v>0</v>
      </c>
      <c r="D172" s="18">
        <f>+Mar_pm!L7</f>
        <v>0</v>
      </c>
      <c r="E172" s="18">
        <f>+Apr_pm!L7</f>
        <v>0</v>
      </c>
      <c r="F172" s="18">
        <f>+May_pm!L7</f>
        <v>0</v>
      </c>
      <c r="G172" s="18">
        <f>+Jun_pm!L7</f>
        <v>0</v>
      </c>
      <c r="H172" s="18">
        <f>+Jul_pm!L7</f>
        <v>0</v>
      </c>
      <c r="I172" s="18">
        <f>+Aug_pm!L7</f>
        <v>0</v>
      </c>
      <c r="J172" s="18">
        <f>+Sep_pm!L7</f>
        <v>0</v>
      </c>
      <c r="K172" s="18">
        <f>+Oct_pm!L7</f>
        <v>0</v>
      </c>
      <c r="L172" s="18">
        <f>+Nov_pm!L7</f>
        <v>0</v>
      </c>
      <c r="M172" s="18">
        <f>+Dec_pm!L7</f>
        <v>0</v>
      </c>
      <c r="N172" s="16">
        <f aca="true" t="shared" si="54" ref="N172:N183">SUM(B172:M172)</f>
        <v>0</v>
      </c>
      <c r="O172" s="16">
        <f aca="true" t="shared" si="55" ref="O172:O183">IF(N172=0,0,N172/COUNTIF(B172:M172,"&gt;0"))</f>
        <v>0</v>
      </c>
    </row>
    <row r="173" spans="1:15" ht="12.75">
      <c r="A173" s="4" t="str">
        <f>+Lookup!B17</f>
        <v>Lighting</v>
      </c>
      <c r="B173" s="18">
        <f>+Jan_pm!L8</f>
        <v>0</v>
      </c>
      <c r="C173" s="18">
        <f>+Feb_pm!L8</f>
        <v>0</v>
      </c>
      <c r="D173" s="18">
        <f>+Mar_pm!L8</f>
        <v>0</v>
      </c>
      <c r="E173" s="18">
        <f>+Apr_pm!L8</f>
        <v>0</v>
      </c>
      <c r="F173" s="18">
        <f>+May_pm!L8</f>
        <v>0</v>
      </c>
      <c r="G173" s="18">
        <f>+Jun_pm!L8</f>
        <v>0</v>
      </c>
      <c r="H173" s="18">
        <f>+Jul_pm!L8</f>
        <v>0</v>
      </c>
      <c r="I173" s="18">
        <f>+Aug_pm!L8</f>
        <v>0</v>
      </c>
      <c r="J173" s="18">
        <f>+Sep_pm!L8</f>
        <v>0</v>
      </c>
      <c r="K173" s="18">
        <f>+Oct_pm!L8</f>
        <v>0</v>
      </c>
      <c r="L173" s="18">
        <f>+Nov_pm!L8</f>
        <v>0</v>
      </c>
      <c r="M173" s="18">
        <f>+Dec_pm!L8</f>
        <v>0</v>
      </c>
      <c r="N173" s="16">
        <f t="shared" si="54"/>
        <v>0</v>
      </c>
      <c r="O173" s="16">
        <f t="shared" si="55"/>
        <v>0</v>
      </c>
    </row>
    <row r="174" spans="1:15" ht="12.75">
      <c r="A174" s="4" t="str">
        <f>+Lookup!B18</f>
        <v>Janitorial</v>
      </c>
      <c r="B174" s="18">
        <f>+Jan_pm!L9</f>
        <v>0</v>
      </c>
      <c r="C174" s="18">
        <f>+Feb_pm!L9</f>
        <v>0</v>
      </c>
      <c r="D174" s="18">
        <f>+Mar_pm!L9</f>
        <v>0</v>
      </c>
      <c r="E174" s="18">
        <f>+Apr_pm!L9</f>
        <v>0</v>
      </c>
      <c r="F174" s="18">
        <f>+May_pm!L9</f>
        <v>0</v>
      </c>
      <c r="G174" s="18">
        <f>+Jun_pm!L9</f>
        <v>0</v>
      </c>
      <c r="H174" s="18">
        <f>+Jul_pm!L9</f>
        <v>0</v>
      </c>
      <c r="I174" s="18">
        <f>+Aug_pm!L9</f>
        <v>0</v>
      </c>
      <c r="J174" s="18">
        <f>+Sep_pm!L9</f>
        <v>0</v>
      </c>
      <c r="K174" s="18">
        <f>+Oct_pm!L9</f>
        <v>0</v>
      </c>
      <c r="L174" s="18">
        <f>+Nov_pm!L9</f>
        <v>0</v>
      </c>
      <c r="M174" s="18">
        <f>+Dec_pm!L9</f>
        <v>0</v>
      </c>
      <c r="N174" s="16">
        <f t="shared" si="54"/>
        <v>0</v>
      </c>
      <c r="O174" s="16">
        <f t="shared" si="55"/>
        <v>0</v>
      </c>
    </row>
    <row r="175" spans="1:15" ht="12.75">
      <c r="A175" s="4" t="str">
        <f>+Lookup!B19</f>
        <v>Electrical</v>
      </c>
      <c r="B175" s="18">
        <f>+Jan_pm!L10</f>
        <v>0</v>
      </c>
      <c r="C175" s="18">
        <f>+Feb_pm!L10</f>
        <v>0</v>
      </c>
      <c r="D175" s="18">
        <f>+Mar_pm!L10</f>
        <v>0</v>
      </c>
      <c r="E175" s="18">
        <f>+Apr_pm!L10</f>
        <v>0</v>
      </c>
      <c r="F175" s="18">
        <f>+May_pm!L10</f>
        <v>0</v>
      </c>
      <c r="G175" s="18">
        <f>+Jun_pm!L10</f>
        <v>0</v>
      </c>
      <c r="H175" s="18">
        <f>+Jul_pm!L10</f>
        <v>0</v>
      </c>
      <c r="I175" s="18">
        <f>+Aug_pm!L10</f>
        <v>0</v>
      </c>
      <c r="J175" s="18">
        <f>+Sep_pm!L10</f>
        <v>0</v>
      </c>
      <c r="K175" s="18">
        <f>+Oct_pm!L10</f>
        <v>0</v>
      </c>
      <c r="L175" s="18">
        <f>+Nov_pm!L10</f>
        <v>0</v>
      </c>
      <c r="M175" s="18">
        <f>+Dec_pm!L10</f>
        <v>0</v>
      </c>
      <c r="N175" s="16">
        <f t="shared" si="54"/>
        <v>0</v>
      </c>
      <c r="O175" s="16">
        <f t="shared" si="55"/>
        <v>0</v>
      </c>
    </row>
    <row r="176" spans="1:15" ht="12.75">
      <c r="A176" s="4" t="str">
        <f>+Lookup!B20</f>
        <v>Plumbing</v>
      </c>
      <c r="B176" s="18">
        <f>+Jan_pm!L11</f>
        <v>0</v>
      </c>
      <c r="C176" s="18">
        <f>+Feb_pm!L11</f>
        <v>0</v>
      </c>
      <c r="D176" s="18">
        <f>+Mar_pm!L11</f>
        <v>0</v>
      </c>
      <c r="E176" s="18">
        <f>+Apr_pm!L11</f>
        <v>0</v>
      </c>
      <c r="F176" s="18">
        <f>+May_pm!L11</f>
        <v>0</v>
      </c>
      <c r="G176" s="18">
        <f>+Jun_pm!L11</f>
        <v>0</v>
      </c>
      <c r="H176" s="18">
        <f>+Jul_pm!L11</f>
        <v>0</v>
      </c>
      <c r="I176" s="18">
        <f>+Aug_pm!L11</f>
        <v>0</v>
      </c>
      <c r="J176" s="18">
        <f>+Sep_pm!L11</f>
        <v>0</v>
      </c>
      <c r="K176" s="18">
        <f>+Oct_pm!L11</f>
        <v>0</v>
      </c>
      <c r="L176" s="18">
        <f>+Nov_pm!L11</f>
        <v>0</v>
      </c>
      <c r="M176" s="18">
        <f>+Dec_pm!L11</f>
        <v>0</v>
      </c>
      <c r="N176" s="16">
        <f t="shared" si="54"/>
        <v>0</v>
      </c>
      <c r="O176" s="16">
        <f t="shared" si="55"/>
        <v>0</v>
      </c>
    </row>
    <row r="177" spans="1:15" ht="12.75">
      <c r="A177" s="4" t="str">
        <f>+Lookup!B21</f>
        <v>Doors/Keys/Locks</v>
      </c>
      <c r="B177" s="18">
        <f>+Jan_pm!L12</f>
        <v>0</v>
      </c>
      <c r="C177" s="18">
        <f>+Feb_pm!L12</f>
        <v>0</v>
      </c>
      <c r="D177" s="18">
        <f>+Mar_pm!L12</f>
        <v>0</v>
      </c>
      <c r="E177" s="18">
        <f>+Apr_pm!L12</f>
        <v>0</v>
      </c>
      <c r="F177" s="18">
        <f>+May_pm!L12</f>
        <v>0</v>
      </c>
      <c r="G177" s="18">
        <f>+Jun_pm!L12</f>
        <v>0</v>
      </c>
      <c r="H177" s="18">
        <f>+Jul_pm!L12</f>
        <v>0</v>
      </c>
      <c r="I177" s="18">
        <f>+Aug_pm!L12</f>
        <v>0</v>
      </c>
      <c r="J177" s="18">
        <f>+Sep_pm!L12</f>
        <v>0</v>
      </c>
      <c r="K177" s="18">
        <f>+Oct_pm!L12</f>
        <v>0</v>
      </c>
      <c r="L177" s="18">
        <f>+Nov_pm!L12</f>
        <v>0</v>
      </c>
      <c r="M177" s="18">
        <f>+Dec_pm!L12</f>
        <v>0</v>
      </c>
      <c r="N177" s="16">
        <f t="shared" si="54"/>
        <v>0</v>
      </c>
      <c r="O177" s="16">
        <f t="shared" si="55"/>
        <v>0</v>
      </c>
    </row>
    <row r="178" spans="1:15" ht="12.75">
      <c r="A178" s="4" t="str">
        <f>+Lookup!B22</f>
        <v>Conveyance</v>
      </c>
      <c r="B178" s="18">
        <f>+Jan_pm!L13</f>
        <v>0</v>
      </c>
      <c r="C178" s="18">
        <f>+Feb_pm!L13</f>
        <v>0</v>
      </c>
      <c r="D178" s="18">
        <f>+Mar_pm!L13</f>
        <v>0</v>
      </c>
      <c r="E178" s="18">
        <f>+Apr_pm!L13</f>
        <v>0</v>
      </c>
      <c r="F178" s="18">
        <f>+May_pm!L13</f>
        <v>0</v>
      </c>
      <c r="G178" s="18">
        <f>+Jun_pm!L13</f>
        <v>0</v>
      </c>
      <c r="H178" s="18">
        <f>+Jul_pm!L13</f>
        <v>0</v>
      </c>
      <c r="I178" s="18">
        <f>+Aug_pm!L13</f>
        <v>0</v>
      </c>
      <c r="J178" s="18">
        <f>+Sep_pm!L13</f>
        <v>0</v>
      </c>
      <c r="K178" s="18">
        <f>+Oct_pm!L13</f>
        <v>0</v>
      </c>
      <c r="L178" s="18">
        <f>+Nov_pm!L13</f>
        <v>0</v>
      </c>
      <c r="M178" s="18">
        <f>+Dec_pm!L13</f>
        <v>0</v>
      </c>
      <c r="N178" s="16">
        <f t="shared" si="54"/>
        <v>0</v>
      </c>
      <c r="O178" s="16">
        <f t="shared" si="55"/>
        <v>0</v>
      </c>
    </row>
    <row r="179" spans="1:15" ht="12.75">
      <c r="A179" s="4" t="str">
        <f>+Lookup!B23</f>
        <v>Safety/Security</v>
      </c>
      <c r="B179" s="18">
        <f>+Jan_pm!L14</f>
        <v>0</v>
      </c>
      <c r="C179" s="18">
        <f>+Feb_pm!L14</f>
        <v>0</v>
      </c>
      <c r="D179" s="18">
        <f>+Mar_pm!L14</f>
        <v>0</v>
      </c>
      <c r="E179" s="18">
        <f>+Apr_pm!L14</f>
        <v>0</v>
      </c>
      <c r="F179" s="18">
        <f>+May_pm!L14</f>
        <v>0</v>
      </c>
      <c r="G179" s="18">
        <f>+Jun_pm!L14</f>
        <v>0</v>
      </c>
      <c r="H179" s="18">
        <f>+Jul_pm!L14</f>
        <v>0</v>
      </c>
      <c r="I179" s="18">
        <f>+Aug_pm!L14</f>
        <v>0</v>
      </c>
      <c r="J179" s="18">
        <f>+Sep_pm!L14</f>
        <v>0</v>
      </c>
      <c r="K179" s="18">
        <f>+Oct_pm!L14</f>
        <v>0</v>
      </c>
      <c r="L179" s="18">
        <f>+Nov_pm!L14</f>
        <v>0</v>
      </c>
      <c r="M179" s="18">
        <f>+Dec_pm!L14</f>
        <v>0</v>
      </c>
      <c r="N179" s="16">
        <f t="shared" si="54"/>
        <v>0</v>
      </c>
      <c r="O179" s="16">
        <f t="shared" si="55"/>
        <v>0</v>
      </c>
    </row>
    <row r="180" spans="1:15" ht="12.75">
      <c r="A180" s="4" t="str">
        <f>+Lookup!B24</f>
        <v>Interior</v>
      </c>
      <c r="B180" s="18">
        <f>+Jan_pm!L15</f>
        <v>0</v>
      </c>
      <c r="C180" s="18">
        <f>+Feb_pm!L15</f>
        <v>0</v>
      </c>
      <c r="D180" s="18">
        <f>+Mar_pm!L15</f>
        <v>0</v>
      </c>
      <c r="E180" s="18">
        <f>+Apr_pm!L15</f>
        <v>0</v>
      </c>
      <c r="F180" s="18">
        <f>+May_pm!L15</f>
        <v>0</v>
      </c>
      <c r="G180" s="18">
        <f>+Jun_pm!L15</f>
        <v>0</v>
      </c>
      <c r="H180" s="18">
        <f>+Jul_pm!L15</f>
        <v>0</v>
      </c>
      <c r="I180" s="18">
        <f>+Aug_pm!L15</f>
        <v>0</v>
      </c>
      <c r="J180" s="18">
        <f>+Sep_pm!L15</f>
        <v>0</v>
      </c>
      <c r="K180" s="18">
        <f>+Oct_pm!L15</f>
        <v>0</v>
      </c>
      <c r="L180" s="18">
        <f>+Nov_pm!L15</f>
        <v>0</v>
      </c>
      <c r="M180" s="18">
        <f>+Dec_pm!L15</f>
        <v>0</v>
      </c>
      <c r="N180" s="16">
        <f t="shared" si="54"/>
        <v>0</v>
      </c>
      <c r="O180" s="16">
        <f t="shared" si="55"/>
        <v>0</v>
      </c>
    </row>
    <row r="181" spans="1:15" ht="12.75">
      <c r="A181" s="4" t="str">
        <f>+Lookup!B25</f>
        <v>Exterior</v>
      </c>
      <c r="B181" s="18">
        <f>+Jan_pm!L16</f>
        <v>0</v>
      </c>
      <c r="C181" s="18">
        <f>+Feb_pm!L16</f>
        <v>0</v>
      </c>
      <c r="D181" s="18">
        <f>+Mar_pm!L16</f>
        <v>0</v>
      </c>
      <c r="E181" s="18">
        <f>+Apr_pm!L16</f>
        <v>0</v>
      </c>
      <c r="F181" s="18">
        <f>+May_pm!L16</f>
        <v>0</v>
      </c>
      <c r="G181" s="18">
        <f>+Jun_pm!L16</f>
        <v>0</v>
      </c>
      <c r="H181" s="18">
        <f>+Jul_pm!L16</f>
        <v>0</v>
      </c>
      <c r="I181" s="18">
        <f>+Aug_pm!L16</f>
        <v>0</v>
      </c>
      <c r="J181" s="18">
        <f>+Sep_pm!L16</f>
        <v>0</v>
      </c>
      <c r="K181" s="18">
        <f>+Oct_pm!L16</f>
        <v>0</v>
      </c>
      <c r="L181" s="18">
        <f>+Nov_pm!L16</f>
        <v>0</v>
      </c>
      <c r="M181" s="18">
        <f>+Dec_pm!L16</f>
        <v>0</v>
      </c>
      <c r="N181" s="16">
        <f t="shared" si="54"/>
        <v>0</v>
      </c>
      <c r="O181" s="16">
        <f t="shared" si="55"/>
        <v>0</v>
      </c>
    </row>
    <row r="182" spans="1:15" ht="12.75">
      <c r="A182" s="4" t="str">
        <f>+Lookup!B26</f>
        <v>Other</v>
      </c>
      <c r="B182" s="18">
        <f>+Jan_pm!L17</f>
        <v>0</v>
      </c>
      <c r="C182" s="18">
        <f>+Feb_pm!L17</f>
        <v>0</v>
      </c>
      <c r="D182" s="18">
        <f>+Mar_pm!L17</f>
        <v>0</v>
      </c>
      <c r="E182" s="18">
        <f>+Apr_pm!L17</f>
        <v>0</v>
      </c>
      <c r="F182" s="18">
        <f>+May_pm!L17</f>
        <v>0</v>
      </c>
      <c r="G182" s="18">
        <f>+Jun_pm!L17</f>
        <v>0</v>
      </c>
      <c r="H182" s="18">
        <f>+Jul_pm!L17</f>
        <v>0</v>
      </c>
      <c r="I182" s="18">
        <f>+Aug_pm!L17</f>
        <v>0</v>
      </c>
      <c r="J182" s="18">
        <f>+Sep_pm!L17</f>
        <v>0</v>
      </c>
      <c r="K182" s="18">
        <f>+Oct_pm!L17</f>
        <v>0</v>
      </c>
      <c r="L182" s="18">
        <f>+Nov_pm!L17</f>
        <v>0</v>
      </c>
      <c r="M182" s="18">
        <f>+Dec_pm!L17</f>
        <v>0</v>
      </c>
      <c r="N182" s="16">
        <f t="shared" si="54"/>
        <v>0</v>
      </c>
      <c r="O182" s="16">
        <f t="shared" si="55"/>
        <v>0</v>
      </c>
    </row>
    <row r="183" spans="1:15" ht="12.75">
      <c r="A183" s="2" t="s">
        <v>119</v>
      </c>
      <c r="B183" s="16">
        <f aca="true" t="shared" si="56" ref="B183:M183">SUM(B172:B182)</f>
        <v>0</v>
      </c>
      <c r="C183" s="16">
        <f t="shared" si="56"/>
        <v>0</v>
      </c>
      <c r="D183" s="16">
        <f t="shared" si="56"/>
        <v>0</v>
      </c>
      <c r="E183" s="16">
        <f t="shared" si="56"/>
        <v>0</v>
      </c>
      <c r="F183" s="16">
        <f t="shared" si="56"/>
        <v>0</v>
      </c>
      <c r="G183" s="16">
        <f t="shared" si="56"/>
        <v>0</v>
      </c>
      <c r="H183" s="16">
        <f t="shared" si="56"/>
        <v>0</v>
      </c>
      <c r="I183" s="16">
        <f t="shared" si="56"/>
        <v>0</v>
      </c>
      <c r="J183" s="16">
        <f t="shared" si="56"/>
        <v>0</v>
      </c>
      <c r="K183" s="16">
        <f t="shared" si="56"/>
        <v>0</v>
      </c>
      <c r="L183" s="16">
        <f t="shared" si="56"/>
        <v>0</v>
      </c>
      <c r="M183" s="16">
        <f t="shared" si="56"/>
        <v>0</v>
      </c>
      <c r="N183" s="16">
        <f t="shared" si="54"/>
        <v>0</v>
      </c>
      <c r="O183" s="16">
        <f t="shared" si="55"/>
        <v>0</v>
      </c>
    </row>
    <row r="184" spans="1:15" ht="12.75">
      <c r="A184" s="2" t="s">
        <v>84</v>
      </c>
      <c r="B184" s="33">
        <f aca="true" t="shared" si="57" ref="B184:M184">IF(B183=0,"",B183-$O$183)</f>
      </c>
      <c r="C184" s="33">
        <f t="shared" si="57"/>
      </c>
      <c r="D184" s="33">
        <f t="shared" si="57"/>
      </c>
      <c r="E184" s="33">
        <f t="shared" si="57"/>
      </c>
      <c r="F184" s="33">
        <f t="shared" si="57"/>
      </c>
      <c r="G184" s="33">
        <f t="shared" si="57"/>
      </c>
      <c r="H184" s="33">
        <f t="shared" si="57"/>
      </c>
      <c r="I184" s="33">
        <f t="shared" si="57"/>
      </c>
      <c r="J184" s="33">
        <f t="shared" si="57"/>
      </c>
      <c r="K184" s="33">
        <f t="shared" si="57"/>
      </c>
      <c r="L184" s="33">
        <f t="shared" si="57"/>
      </c>
      <c r="M184" s="33">
        <f t="shared" si="57"/>
      </c>
      <c r="N184" s="16"/>
      <c r="O184" s="28"/>
    </row>
    <row r="185" spans="1:13" ht="12.75">
      <c r="A185" s="29" t="s">
        <v>85</v>
      </c>
      <c r="B185" s="30">
        <f aca="true" t="shared" si="58" ref="B185:M185">+$O$183</f>
        <v>0</v>
      </c>
      <c r="C185" s="30">
        <f t="shared" si="58"/>
        <v>0</v>
      </c>
      <c r="D185" s="30">
        <f t="shared" si="58"/>
        <v>0</v>
      </c>
      <c r="E185" s="30">
        <f t="shared" si="58"/>
        <v>0</v>
      </c>
      <c r="F185" s="30">
        <f t="shared" si="58"/>
        <v>0</v>
      </c>
      <c r="G185" s="30">
        <f t="shared" si="58"/>
        <v>0</v>
      </c>
      <c r="H185" s="30">
        <f t="shared" si="58"/>
        <v>0</v>
      </c>
      <c r="I185" s="30">
        <f t="shared" si="58"/>
        <v>0</v>
      </c>
      <c r="J185" s="30">
        <f t="shared" si="58"/>
        <v>0</v>
      </c>
      <c r="K185" s="30">
        <f t="shared" si="58"/>
        <v>0</v>
      </c>
      <c r="L185" s="30">
        <f t="shared" si="58"/>
        <v>0</v>
      </c>
      <c r="M185" s="30">
        <f t="shared" si="58"/>
        <v>0</v>
      </c>
    </row>
    <row r="186" spans="1:15" ht="12.75">
      <c r="A186" s="2" t="s">
        <v>86</v>
      </c>
      <c r="B186" s="31" t="s">
        <v>87</v>
      </c>
      <c r="C186" s="31" t="s">
        <v>87</v>
      </c>
      <c r="D186" s="31" t="s">
        <v>87</v>
      </c>
      <c r="E186" s="31" t="s">
        <v>87</v>
      </c>
      <c r="F186" s="31" t="s">
        <v>87</v>
      </c>
      <c r="G186" s="31" t="s">
        <v>87</v>
      </c>
      <c r="H186" s="31" t="s">
        <v>87</v>
      </c>
      <c r="I186" s="31" t="s">
        <v>87</v>
      </c>
      <c r="J186" s="31" t="s">
        <v>87</v>
      </c>
      <c r="K186" s="31" t="s">
        <v>87</v>
      </c>
      <c r="L186" s="31" t="s">
        <v>87</v>
      </c>
      <c r="M186" s="31" t="s">
        <v>87</v>
      </c>
      <c r="N186" s="4"/>
      <c r="O186" s="31" t="s">
        <v>87</v>
      </c>
    </row>
    <row r="187" spans="1:15" ht="12.75">
      <c r="A187" s="4" t="str">
        <f>+Lookup!B16</f>
        <v>HVAC</v>
      </c>
      <c r="B187" s="18">
        <f aca="true" t="shared" si="59" ref="B187:M187">IF(OR(B$183=0,B172=""),0,(B172/B$183)*100)</f>
        <v>0</v>
      </c>
      <c r="C187" s="18">
        <f t="shared" si="59"/>
        <v>0</v>
      </c>
      <c r="D187" s="18">
        <f t="shared" si="59"/>
        <v>0</v>
      </c>
      <c r="E187" s="18">
        <f t="shared" si="59"/>
        <v>0</v>
      </c>
      <c r="F187" s="18">
        <f t="shared" si="59"/>
        <v>0</v>
      </c>
      <c r="G187" s="18">
        <f t="shared" si="59"/>
        <v>0</v>
      </c>
      <c r="H187" s="18">
        <f t="shared" si="59"/>
        <v>0</v>
      </c>
      <c r="I187" s="18">
        <f t="shared" si="59"/>
        <v>0</v>
      </c>
      <c r="J187" s="18">
        <f t="shared" si="59"/>
        <v>0</v>
      </c>
      <c r="K187" s="18">
        <f t="shared" si="59"/>
        <v>0</v>
      </c>
      <c r="L187" s="18">
        <f t="shared" si="59"/>
        <v>0</v>
      </c>
      <c r="M187" s="18">
        <f t="shared" si="59"/>
        <v>0</v>
      </c>
      <c r="N187" s="32"/>
      <c r="O187" s="16">
        <f aca="true" t="shared" si="60" ref="O187:O197">IF($N$183=0,0,(N172/$N$183)*100)</f>
        <v>0</v>
      </c>
    </row>
    <row r="188" spans="1:15" ht="12.75">
      <c r="A188" s="4" t="str">
        <f>+Lookup!B17</f>
        <v>Lighting</v>
      </c>
      <c r="B188" s="18">
        <f aca="true" t="shared" si="61" ref="B188:M188">IF(OR(B$183=0,B173=""),0,(B173/B$183)*100)</f>
        <v>0</v>
      </c>
      <c r="C188" s="18">
        <f t="shared" si="61"/>
        <v>0</v>
      </c>
      <c r="D188" s="18">
        <f t="shared" si="61"/>
        <v>0</v>
      </c>
      <c r="E188" s="18">
        <f t="shared" si="61"/>
        <v>0</v>
      </c>
      <c r="F188" s="18">
        <f t="shared" si="61"/>
        <v>0</v>
      </c>
      <c r="G188" s="18">
        <f t="shared" si="61"/>
        <v>0</v>
      </c>
      <c r="H188" s="18">
        <f t="shared" si="61"/>
        <v>0</v>
      </c>
      <c r="I188" s="18">
        <f t="shared" si="61"/>
        <v>0</v>
      </c>
      <c r="J188" s="18">
        <f t="shared" si="61"/>
        <v>0</v>
      </c>
      <c r="K188" s="18">
        <f t="shared" si="61"/>
        <v>0</v>
      </c>
      <c r="L188" s="18">
        <f t="shared" si="61"/>
        <v>0</v>
      </c>
      <c r="M188" s="18">
        <f t="shared" si="61"/>
        <v>0</v>
      </c>
      <c r="N188" s="32"/>
      <c r="O188" s="16">
        <f t="shared" si="60"/>
        <v>0</v>
      </c>
    </row>
    <row r="189" spans="1:15" ht="12.75">
      <c r="A189" s="4" t="str">
        <f>+Lookup!B18</f>
        <v>Janitorial</v>
      </c>
      <c r="B189" s="18">
        <f aca="true" t="shared" si="62" ref="B189:M189">IF(OR(B$183=0,B174=""),0,(B174/B$183)*100)</f>
        <v>0</v>
      </c>
      <c r="C189" s="18">
        <f t="shared" si="62"/>
        <v>0</v>
      </c>
      <c r="D189" s="18">
        <f t="shared" si="62"/>
        <v>0</v>
      </c>
      <c r="E189" s="18">
        <f t="shared" si="62"/>
        <v>0</v>
      </c>
      <c r="F189" s="18">
        <f t="shared" si="62"/>
        <v>0</v>
      </c>
      <c r="G189" s="18">
        <f t="shared" si="62"/>
        <v>0</v>
      </c>
      <c r="H189" s="18">
        <f t="shared" si="62"/>
        <v>0</v>
      </c>
      <c r="I189" s="18">
        <f t="shared" si="62"/>
        <v>0</v>
      </c>
      <c r="J189" s="18">
        <f t="shared" si="62"/>
        <v>0</v>
      </c>
      <c r="K189" s="18">
        <f t="shared" si="62"/>
        <v>0</v>
      </c>
      <c r="L189" s="18">
        <f t="shared" si="62"/>
        <v>0</v>
      </c>
      <c r="M189" s="18">
        <f t="shared" si="62"/>
        <v>0</v>
      </c>
      <c r="N189" s="32"/>
      <c r="O189" s="16">
        <f t="shared" si="60"/>
        <v>0</v>
      </c>
    </row>
    <row r="190" spans="1:15" ht="12.75">
      <c r="A190" s="4" t="str">
        <f>+Lookup!B19</f>
        <v>Electrical</v>
      </c>
      <c r="B190" s="18">
        <f aca="true" t="shared" si="63" ref="B190:M190">IF(OR(B$183=0,B175=""),0,(B175/B$183)*100)</f>
        <v>0</v>
      </c>
      <c r="C190" s="18">
        <f t="shared" si="63"/>
        <v>0</v>
      </c>
      <c r="D190" s="18">
        <f t="shared" si="63"/>
        <v>0</v>
      </c>
      <c r="E190" s="18">
        <f t="shared" si="63"/>
        <v>0</v>
      </c>
      <c r="F190" s="18">
        <f t="shared" si="63"/>
        <v>0</v>
      </c>
      <c r="G190" s="18">
        <f t="shared" si="63"/>
        <v>0</v>
      </c>
      <c r="H190" s="18">
        <f t="shared" si="63"/>
        <v>0</v>
      </c>
      <c r="I190" s="18">
        <f t="shared" si="63"/>
        <v>0</v>
      </c>
      <c r="J190" s="18">
        <f t="shared" si="63"/>
        <v>0</v>
      </c>
      <c r="K190" s="18">
        <f t="shared" si="63"/>
        <v>0</v>
      </c>
      <c r="L190" s="18">
        <f t="shared" si="63"/>
        <v>0</v>
      </c>
      <c r="M190" s="18">
        <f t="shared" si="63"/>
        <v>0</v>
      </c>
      <c r="N190" s="32"/>
      <c r="O190" s="16">
        <f t="shared" si="60"/>
        <v>0</v>
      </c>
    </row>
    <row r="191" spans="1:15" ht="12.75">
      <c r="A191" s="4" t="str">
        <f>+Lookup!B20</f>
        <v>Plumbing</v>
      </c>
      <c r="B191" s="18">
        <f aca="true" t="shared" si="64" ref="B191:M191">IF(OR(B$183=0,B176=""),0,(B176/B$183)*100)</f>
        <v>0</v>
      </c>
      <c r="C191" s="18">
        <f t="shared" si="64"/>
        <v>0</v>
      </c>
      <c r="D191" s="18">
        <f t="shared" si="64"/>
        <v>0</v>
      </c>
      <c r="E191" s="18">
        <f t="shared" si="64"/>
        <v>0</v>
      </c>
      <c r="F191" s="18">
        <f t="shared" si="64"/>
        <v>0</v>
      </c>
      <c r="G191" s="18">
        <f t="shared" si="64"/>
        <v>0</v>
      </c>
      <c r="H191" s="18">
        <f t="shared" si="64"/>
        <v>0</v>
      </c>
      <c r="I191" s="18">
        <f t="shared" si="64"/>
        <v>0</v>
      </c>
      <c r="J191" s="18">
        <f t="shared" si="64"/>
        <v>0</v>
      </c>
      <c r="K191" s="18">
        <f t="shared" si="64"/>
        <v>0</v>
      </c>
      <c r="L191" s="18">
        <f t="shared" si="64"/>
        <v>0</v>
      </c>
      <c r="M191" s="18">
        <f t="shared" si="64"/>
        <v>0</v>
      </c>
      <c r="N191" s="32"/>
      <c r="O191" s="16">
        <f t="shared" si="60"/>
        <v>0</v>
      </c>
    </row>
    <row r="192" spans="1:15" ht="12.75">
      <c r="A192" s="4" t="str">
        <f>+Lookup!B21</f>
        <v>Doors/Keys/Locks</v>
      </c>
      <c r="B192" s="18">
        <f aca="true" t="shared" si="65" ref="B192:M192">IF(OR(B$183=0,B177=""),0,(B177/B$183)*100)</f>
        <v>0</v>
      </c>
      <c r="C192" s="18">
        <f t="shared" si="65"/>
        <v>0</v>
      </c>
      <c r="D192" s="18">
        <f t="shared" si="65"/>
        <v>0</v>
      </c>
      <c r="E192" s="18">
        <f t="shared" si="65"/>
        <v>0</v>
      </c>
      <c r="F192" s="18">
        <f t="shared" si="65"/>
        <v>0</v>
      </c>
      <c r="G192" s="18">
        <f t="shared" si="65"/>
        <v>0</v>
      </c>
      <c r="H192" s="18">
        <f t="shared" si="65"/>
        <v>0</v>
      </c>
      <c r="I192" s="18">
        <f t="shared" si="65"/>
        <v>0</v>
      </c>
      <c r="J192" s="18">
        <f t="shared" si="65"/>
        <v>0</v>
      </c>
      <c r="K192" s="18">
        <f t="shared" si="65"/>
        <v>0</v>
      </c>
      <c r="L192" s="18">
        <f t="shared" si="65"/>
        <v>0</v>
      </c>
      <c r="M192" s="18">
        <f t="shared" si="65"/>
        <v>0</v>
      </c>
      <c r="N192" s="32"/>
      <c r="O192" s="16">
        <f t="shared" si="60"/>
        <v>0</v>
      </c>
    </row>
    <row r="193" spans="1:15" ht="12.75">
      <c r="A193" s="4" t="str">
        <f>+Lookup!B22</f>
        <v>Conveyance</v>
      </c>
      <c r="B193" s="18">
        <f aca="true" t="shared" si="66" ref="B193:M193">IF(OR(B$183=0,B178=""),0,(B178/B$183)*100)</f>
        <v>0</v>
      </c>
      <c r="C193" s="18">
        <f t="shared" si="66"/>
        <v>0</v>
      </c>
      <c r="D193" s="18">
        <f t="shared" si="66"/>
        <v>0</v>
      </c>
      <c r="E193" s="18">
        <f t="shared" si="66"/>
        <v>0</v>
      </c>
      <c r="F193" s="18">
        <f t="shared" si="66"/>
        <v>0</v>
      </c>
      <c r="G193" s="18">
        <f t="shared" si="66"/>
        <v>0</v>
      </c>
      <c r="H193" s="18">
        <f t="shared" si="66"/>
        <v>0</v>
      </c>
      <c r="I193" s="18">
        <f t="shared" si="66"/>
        <v>0</v>
      </c>
      <c r="J193" s="18">
        <f t="shared" si="66"/>
        <v>0</v>
      </c>
      <c r="K193" s="18">
        <f t="shared" si="66"/>
        <v>0</v>
      </c>
      <c r="L193" s="18">
        <f t="shared" si="66"/>
        <v>0</v>
      </c>
      <c r="M193" s="18">
        <f t="shared" si="66"/>
        <v>0</v>
      </c>
      <c r="N193" s="32"/>
      <c r="O193" s="16">
        <f t="shared" si="60"/>
        <v>0</v>
      </c>
    </row>
    <row r="194" spans="1:15" ht="12.75">
      <c r="A194" s="4" t="str">
        <f>+Lookup!B23</f>
        <v>Safety/Security</v>
      </c>
      <c r="B194" s="18">
        <f aca="true" t="shared" si="67" ref="B194:M194">IF(OR(B$183=0,B179=""),0,(B179/B$183)*100)</f>
        <v>0</v>
      </c>
      <c r="C194" s="18">
        <f t="shared" si="67"/>
        <v>0</v>
      </c>
      <c r="D194" s="18">
        <f t="shared" si="67"/>
        <v>0</v>
      </c>
      <c r="E194" s="18">
        <f t="shared" si="67"/>
        <v>0</v>
      </c>
      <c r="F194" s="18">
        <f t="shared" si="67"/>
        <v>0</v>
      </c>
      <c r="G194" s="18">
        <f t="shared" si="67"/>
        <v>0</v>
      </c>
      <c r="H194" s="18">
        <f t="shared" si="67"/>
        <v>0</v>
      </c>
      <c r="I194" s="18">
        <f t="shared" si="67"/>
        <v>0</v>
      </c>
      <c r="J194" s="18">
        <f t="shared" si="67"/>
        <v>0</v>
      </c>
      <c r="K194" s="18">
        <f t="shared" si="67"/>
        <v>0</v>
      </c>
      <c r="L194" s="18">
        <f t="shared" si="67"/>
        <v>0</v>
      </c>
      <c r="M194" s="18">
        <f t="shared" si="67"/>
        <v>0</v>
      </c>
      <c r="N194" s="32"/>
      <c r="O194" s="16">
        <f t="shared" si="60"/>
        <v>0</v>
      </c>
    </row>
    <row r="195" spans="1:15" ht="12.75">
      <c r="A195" s="4" t="str">
        <f>+Lookup!B24</f>
        <v>Interior</v>
      </c>
      <c r="B195" s="18">
        <f aca="true" t="shared" si="68" ref="B195:M195">IF(OR(B$183=0,B180=""),0,(B180/B$183)*100)</f>
        <v>0</v>
      </c>
      <c r="C195" s="18">
        <f t="shared" si="68"/>
        <v>0</v>
      </c>
      <c r="D195" s="18">
        <f t="shared" si="68"/>
        <v>0</v>
      </c>
      <c r="E195" s="18">
        <f t="shared" si="68"/>
        <v>0</v>
      </c>
      <c r="F195" s="18">
        <f t="shared" si="68"/>
        <v>0</v>
      </c>
      <c r="G195" s="18">
        <f t="shared" si="68"/>
        <v>0</v>
      </c>
      <c r="H195" s="18">
        <f t="shared" si="68"/>
        <v>0</v>
      </c>
      <c r="I195" s="18">
        <f t="shared" si="68"/>
        <v>0</v>
      </c>
      <c r="J195" s="18">
        <f t="shared" si="68"/>
        <v>0</v>
      </c>
      <c r="K195" s="18">
        <f t="shared" si="68"/>
        <v>0</v>
      </c>
      <c r="L195" s="18">
        <f t="shared" si="68"/>
        <v>0</v>
      </c>
      <c r="M195" s="18">
        <f t="shared" si="68"/>
        <v>0</v>
      </c>
      <c r="N195" s="32"/>
      <c r="O195" s="16">
        <f t="shared" si="60"/>
        <v>0</v>
      </c>
    </row>
    <row r="196" spans="1:15" ht="12.75">
      <c r="A196" s="4" t="str">
        <f>+Lookup!B25</f>
        <v>Exterior</v>
      </c>
      <c r="B196" s="18">
        <f aca="true" t="shared" si="69" ref="B196:M196">IF(OR(B$183=0,B181=""),0,(B181/B$183)*100)</f>
        <v>0</v>
      </c>
      <c r="C196" s="18">
        <f t="shared" si="69"/>
        <v>0</v>
      </c>
      <c r="D196" s="18">
        <f t="shared" si="69"/>
        <v>0</v>
      </c>
      <c r="E196" s="18">
        <f t="shared" si="69"/>
        <v>0</v>
      </c>
      <c r="F196" s="18">
        <f t="shared" si="69"/>
        <v>0</v>
      </c>
      <c r="G196" s="18">
        <f t="shared" si="69"/>
        <v>0</v>
      </c>
      <c r="H196" s="18">
        <f t="shared" si="69"/>
        <v>0</v>
      </c>
      <c r="I196" s="18">
        <f t="shared" si="69"/>
        <v>0</v>
      </c>
      <c r="J196" s="18">
        <f t="shared" si="69"/>
        <v>0</v>
      </c>
      <c r="K196" s="18">
        <f t="shared" si="69"/>
        <v>0</v>
      </c>
      <c r="L196" s="18">
        <f t="shared" si="69"/>
        <v>0</v>
      </c>
      <c r="M196" s="18">
        <f t="shared" si="69"/>
        <v>0</v>
      </c>
      <c r="N196" s="32"/>
      <c r="O196" s="16">
        <f t="shared" si="60"/>
        <v>0</v>
      </c>
    </row>
    <row r="197" spans="1:15" ht="12.75">
      <c r="A197" s="4" t="str">
        <f>+Lookup!B26</f>
        <v>Other</v>
      </c>
      <c r="B197" s="18">
        <f aca="true" t="shared" si="70" ref="B197:M197">IF(OR(B$183=0,B182=""),0,(B182/B$183)*100)</f>
        <v>0</v>
      </c>
      <c r="C197" s="18">
        <f t="shared" si="70"/>
        <v>0</v>
      </c>
      <c r="D197" s="18">
        <f t="shared" si="70"/>
        <v>0</v>
      </c>
      <c r="E197" s="18">
        <f t="shared" si="70"/>
        <v>0</v>
      </c>
      <c r="F197" s="18">
        <f t="shared" si="70"/>
        <v>0</v>
      </c>
      <c r="G197" s="18">
        <f t="shared" si="70"/>
        <v>0</v>
      </c>
      <c r="H197" s="18">
        <f t="shared" si="70"/>
        <v>0</v>
      </c>
      <c r="I197" s="18">
        <f t="shared" si="70"/>
        <v>0</v>
      </c>
      <c r="J197" s="18">
        <f t="shared" si="70"/>
        <v>0</v>
      </c>
      <c r="K197" s="18">
        <f t="shared" si="70"/>
        <v>0</v>
      </c>
      <c r="L197" s="18">
        <f t="shared" si="70"/>
        <v>0</v>
      </c>
      <c r="M197" s="18">
        <f t="shared" si="70"/>
        <v>0</v>
      </c>
      <c r="N197" s="32"/>
      <c r="O197" s="16">
        <f t="shared" si="60"/>
        <v>0</v>
      </c>
    </row>
    <row r="198" spans="1:15" ht="12.75">
      <c r="A198" s="4"/>
      <c r="B198" s="16">
        <f aca="true" t="shared" si="71" ref="B198:M198">IF(B183=0,0,100)</f>
        <v>0</v>
      </c>
      <c r="C198" s="16">
        <f t="shared" si="71"/>
        <v>0</v>
      </c>
      <c r="D198" s="16">
        <f t="shared" si="71"/>
        <v>0</v>
      </c>
      <c r="E198" s="16">
        <f t="shared" si="71"/>
        <v>0</v>
      </c>
      <c r="F198" s="16">
        <f t="shared" si="71"/>
        <v>0</v>
      </c>
      <c r="G198" s="16">
        <f t="shared" si="71"/>
        <v>0</v>
      </c>
      <c r="H198" s="16">
        <f t="shared" si="71"/>
        <v>0</v>
      </c>
      <c r="I198" s="16">
        <f t="shared" si="71"/>
        <v>0</v>
      </c>
      <c r="J198" s="16">
        <f t="shared" si="71"/>
        <v>0</v>
      </c>
      <c r="K198" s="16">
        <f t="shared" si="71"/>
        <v>0</v>
      </c>
      <c r="L198" s="16">
        <f t="shared" si="71"/>
        <v>0</v>
      </c>
      <c r="M198" s="16">
        <f t="shared" si="71"/>
        <v>0</v>
      </c>
      <c r="N198" s="32"/>
      <c r="O198" s="16">
        <f>IF(N183=0,0,100)</f>
        <v>0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rowBreaks count="3" manualBreakCount="3">
    <brk id="55" max="255" man="1"/>
    <brk id="110" max="255" man="1"/>
    <brk id="165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1111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raw_pm!C36&amp;", "&amp;raw_pm!C7</f>
        <v>March,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+raw_pm!C39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+raw_pm!D39</f>
        <v>0</v>
      </c>
      <c r="F7" s="40">
        <f aca="true" t="shared" si="2" ref="F7:F18">IF($B7=0,0,(E7/B7)*100)</f>
        <v>0</v>
      </c>
      <c r="G7" s="15">
        <f>+raw_pm!E39</f>
        <v>0</v>
      </c>
      <c r="H7" s="15">
        <f>+raw_pm!F39</f>
        <v>0</v>
      </c>
      <c r="I7" s="15">
        <f>+raw_pm!G39</f>
        <v>0</v>
      </c>
      <c r="J7" s="16">
        <f>+raw_pm!J39/60</f>
        <v>0</v>
      </c>
      <c r="K7" s="40">
        <f aca="true" t="shared" si="3" ref="K7:K17">IF($J$18=0,0,(J7/$J$18)*100)</f>
        <v>0</v>
      </c>
      <c r="L7" s="18">
        <f>+raw_pm!I39/60</f>
        <v>0</v>
      </c>
      <c r="M7" s="39">
        <f aca="true" t="shared" si="4" ref="M7:M17">IF($L$18=0,0,(L7/$L$18)*100)</f>
        <v>0</v>
      </c>
      <c r="N7" s="15">
        <f>+raw_pm!H39</f>
        <v>0</v>
      </c>
      <c r="O7" s="41">
        <f aca="true" t="shared" si="5" ref="O7:O17">IF(J7=0,"",L7-J7)</f>
      </c>
      <c r="P7" s="45">
        <f>+Mar_woD!B7</f>
        <v>0</v>
      </c>
      <c r="Q7" s="46">
        <f>+Mar_woD!P7</f>
        <v>0</v>
      </c>
      <c r="R7" s="46">
        <f>+Mar_woD!Q7</f>
        <v>0</v>
      </c>
    </row>
    <row r="8" spans="1:18" ht="12.75">
      <c r="A8" s="4" t="str">
        <f>+Lookup!B17</f>
        <v>Lighting</v>
      </c>
      <c r="B8" s="15">
        <f>+raw_pm!C40</f>
        <v>0</v>
      </c>
      <c r="C8" s="39">
        <f t="shared" si="0"/>
        <v>0</v>
      </c>
      <c r="D8" s="17">
        <f t="shared" si="1"/>
        <v>0</v>
      </c>
      <c r="E8" s="17">
        <f>+raw_pm!D40</f>
        <v>0</v>
      </c>
      <c r="F8" s="40">
        <f t="shared" si="2"/>
        <v>0</v>
      </c>
      <c r="G8" s="15">
        <f>+raw_pm!E40</f>
        <v>0</v>
      </c>
      <c r="H8" s="15">
        <f>+raw_pm!F40</f>
        <v>0</v>
      </c>
      <c r="I8" s="15">
        <f>+raw_pm!G40</f>
        <v>0</v>
      </c>
      <c r="J8" s="16">
        <f>+raw_pm!J40/60</f>
        <v>0</v>
      </c>
      <c r="K8" s="40">
        <f t="shared" si="3"/>
        <v>0</v>
      </c>
      <c r="L8" s="18">
        <f>+raw_pm!I40/60</f>
        <v>0</v>
      </c>
      <c r="M8" s="39">
        <f t="shared" si="4"/>
        <v>0</v>
      </c>
      <c r="N8" s="15">
        <f>+raw_pm!H40</f>
        <v>0</v>
      </c>
      <c r="O8" s="41">
        <f t="shared" si="5"/>
      </c>
      <c r="P8" s="45">
        <f>+Mar_woD!B8</f>
        <v>0</v>
      </c>
      <c r="Q8" s="46">
        <f>+Mar_woD!P8</f>
        <v>0</v>
      </c>
      <c r="R8" s="46">
        <f>+Mar_woD!Q8</f>
        <v>0</v>
      </c>
    </row>
    <row r="9" spans="1:18" ht="12.75">
      <c r="A9" s="4" t="str">
        <f>+Lookup!B18</f>
        <v>Janitorial</v>
      </c>
      <c r="B9" s="15">
        <f>+raw_pm!C41</f>
        <v>0</v>
      </c>
      <c r="C9" s="39">
        <f t="shared" si="0"/>
        <v>0</v>
      </c>
      <c r="D9" s="17">
        <f t="shared" si="1"/>
        <v>0</v>
      </c>
      <c r="E9" s="17">
        <f>+raw_pm!D41</f>
        <v>0</v>
      </c>
      <c r="F9" s="40">
        <f t="shared" si="2"/>
        <v>0</v>
      </c>
      <c r="G9" s="15">
        <f>+raw_pm!E41</f>
        <v>0</v>
      </c>
      <c r="H9" s="15">
        <f>+raw_pm!F41</f>
        <v>0</v>
      </c>
      <c r="I9" s="15">
        <f>+raw_pm!G41</f>
        <v>0</v>
      </c>
      <c r="J9" s="16">
        <f>+raw_pm!J41/60</f>
        <v>0</v>
      </c>
      <c r="K9" s="40">
        <f t="shared" si="3"/>
        <v>0</v>
      </c>
      <c r="L9" s="18">
        <f>+raw_pm!I41/60</f>
        <v>0</v>
      </c>
      <c r="M9" s="39">
        <f t="shared" si="4"/>
        <v>0</v>
      </c>
      <c r="N9" s="15">
        <f>+raw_pm!H41</f>
        <v>0</v>
      </c>
      <c r="O9" s="41">
        <f t="shared" si="5"/>
      </c>
      <c r="P9" s="45">
        <f>+Mar_woD!B9</f>
        <v>0</v>
      </c>
      <c r="Q9" s="46">
        <f>+Mar_woD!P9</f>
        <v>0</v>
      </c>
      <c r="R9" s="46">
        <f>+Mar_woD!Q9</f>
        <v>0</v>
      </c>
    </row>
    <row r="10" spans="1:18" ht="12.75">
      <c r="A10" s="4" t="str">
        <f>+Lookup!B19</f>
        <v>Electrical</v>
      </c>
      <c r="B10" s="15">
        <f>+raw_pm!C42</f>
        <v>0</v>
      </c>
      <c r="C10" s="39">
        <f t="shared" si="0"/>
        <v>0</v>
      </c>
      <c r="D10" s="17">
        <f t="shared" si="1"/>
        <v>0</v>
      </c>
      <c r="E10" s="17">
        <f>+raw_pm!D42</f>
        <v>0</v>
      </c>
      <c r="F10" s="40">
        <f t="shared" si="2"/>
        <v>0</v>
      </c>
      <c r="G10" s="15">
        <f>+raw_pm!E42</f>
        <v>0</v>
      </c>
      <c r="H10" s="15">
        <f>+raw_pm!F42</f>
        <v>0</v>
      </c>
      <c r="I10" s="15">
        <f>+raw_pm!G42</f>
        <v>0</v>
      </c>
      <c r="J10" s="16">
        <f>+raw_pm!J42/60</f>
        <v>0</v>
      </c>
      <c r="K10" s="40">
        <f t="shared" si="3"/>
        <v>0</v>
      </c>
      <c r="L10" s="18">
        <f>+raw_pm!I42/60</f>
        <v>0</v>
      </c>
      <c r="M10" s="39">
        <f t="shared" si="4"/>
        <v>0</v>
      </c>
      <c r="N10" s="15">
        <f>+raw_pm!H42</f>
        <v>0</v>
      </c>
      <c r="O10" s="41">
        <f t="shared" si="5"/>
      </c>
      <c r="P10" s="45">
        <f>+Mar_woD!B10</f>
        <v>0</v>
      </c>
      <c r="Q10" s="46">
        <f>+Mar_woD!P10</f>
        <v>0</v>
      </c>
      <c r="R10" s="46">
        <f>+Mar_woD!Q10</f>
        <v>0</v>
      </c>
    </row>
    <row r="11" spans="1:18" ht="12.75">
      <c r="A11" s="4" t="str">
        <f>+Lookup!B20</f>
        <v>Plumbing</v>
      </c>
      <c r="B11" s="15">
        <f>+raw_pm!C43</f>
        <v>0</v>
      </c>
      <c r="C11" s="39">
        <f t="shared" si="0"/>
        <v>0</v>
      </c>
      <c r="D11" s="17">
        <f t="shared" si="1"/>
        <v>0</v>
      </c>
      <c r="E11" s="17">
        <f>+raw_pm!D43</f>
        <v>0</v>
      </c>
      <c r="F11" s="40">
        <f t="shared" si="2"/>
        <v>0</v>
      </c>
      <c r="G11" s="15">
        <f>+raw_pm!E43</f>
        <v>0</v>
      </c>
      <c r="H11" s="15">
        <f>+raw_pm!F43</f>
        <v>0</v>
      </c>
      <c r="I11" s="15">
        <f>+raw_pm!G43</f>
        <v>0</v>
      </c>
      <c r="J11" s="16">
        <f>+raw_pm!J43/60</f>
        <v>0</v>
      </c>
      <c r="K11" s="40">
        <f t="shared" si="3"/>
        <v>0</v>
      </c>
      <c r="L11" s="18">
        <f>+raw_pm!I43/60</f>
        <v>0</v>
      </c>
      <c r="M11" s="39">
        <f t="shared" si="4"/>
        <v>0</v>
      </c>
      <c r="N11" s="15">
        <f>+raw_pm!H43</f>
        <v>0</v>
      </c>
      <c r="O11" s="41">
        <f t="shared" si="5"/>
      </c>
      <c r="P11" s="45">
        <f>+Mar_woD!B11</f>
        <v>0</v>
      </c>
      <c r="Q11" s="46">
        <f>+Mar_woD!P11</f>
        <v>0</v>
      </c>
      <c r="R11" s="46">
        <f>+Mar_woD!Q11</f>
        <v>0</v>
      </c>
    </row>
    <row r="12" spans="1:18" ht="12.75">
      <c r="A12" s="4" t="str">
        <f>+Lookup!B21</f>
        <v>Doors/Keys/Locks</v>
      </c>
      <c r="B12" s="15">
        <f>+raw_pm!C44</f>
        <v>0</v>
      </c>
      <c r="C12" s="39">
        <f t="shared" si="0"/>
        <v>0</v>
      </c>
      <c r="D12" s="17">
        <f t="shared" si="1"/>
        <v>0</v>
      </c>
      <c r="E12" s="17">
        <f>+raw_pm!D44</f>
        <v>0</v>
      </c>
      <c r="F12" s="40">
        <f t="shared" si="2"/>
        <v>0</v>
      </c>
      <c r="G12" s="15">
        <f>+raw_pm!E44</f>
        <v>0</v>
      </c>
      <c r="H12" s="15">
        <f>+raw_pm!F44</f>
        <v>0</v>
      </c>
      <c r="I12" s="15">
        <f>+raw_pm!G44</f>
        <v>0</v>
      </c>
      <c r="J12" s="16">
        <f>+raw_pm!J44/60</f>
        <v>0</v>
      </c>
      <c r="K12" s="40">
        <f t="shared" si="3"/>
        <v>0</v>
      </c>
      <c r="L12" s="18">
        <f>+raw_pm!I44/60</f>
        <v>0</v>
      </c>
      <c r="M12" s="39">
        <f t="shared" si="4"/>
        <v>0</v>
      </c>
      <c r="N12" s="15">
        <f>+raw_pm!H44</f>
        <v>0</v>
      </c>
      <c r="O12" s="41">
        <f t="shared" si="5"/>
      </c>
      <c r="P12" s="45">
        <f>+Mar_woD!B12</f>
        <v>0</v>
      </c>
      <c r="Q12" s="46">
        <f>+Mar_woD!P12</f>
        <v>0</v>
      </c>
      <c r="R12" s="46">
        <f>+Mar_woD!Q12</f>
        <v>0</v>
      </c>
    </row>
    <row r="13" spans="1:18" ht="12.75">
      <c r="A13" s="4" t="str">
        <f>+Lookup!B22</f>
        <v>Conveyance</v>
      </c>
      <c r="B13" s="15">
        <f>+raw_pm!C45</f>
        <v>0</v>
      </c>
      <c r="C13" s="39">
        <f t="shared" si="0"/>
        <v>0</v>
      </c>
      <c r="D13" s="17">
        <f t="shared" si="1"/>
        <v>0</v>
      </c>
      <c r="E13" s="17">
        <f>+raw_pm!D45</f>
        <v>0</v>
      </c>
      <c r="F13" s="40">
        <f t="shared" si="2"/>
        <v>0</v>
      </c>
      <c r="G13" s="15">
        <f>+raw_pm!E45</f>
        <v>0</v>
      </c>
      <c r="H13" s="15">
        <f>+raw_pm!F45</f>
        <v>0</v>
      </c>
      <c r="I13" s="15">
        <f>+raw_pm!G45</f>
        <v>0</v>
      </c>
      <c r="J13" s="16">
        <f>+raw_pm!J45/60</f>
        <v>0</v>
      </c>
      <c r="K13" s="40">
        <f t="shared" si="3"/>
        <v>0</v>
      </c>
      <c r="L13" s="18">
        <f>+raw_pm!I45/60</f>
        <v>0</v>
      </c>
      <c r="M13" s="39">
        <f t="shared" si="4"/>
        <v>0</v>
      </c>
      <c r="N13" s="15">
        <f>+raw_pm!H45</f>
        <v>0</v>
      </c>
      <c r="O13" s="41">
        <f t="shared" si="5"/>
      </c>
      <c r="P13" s="45">
        <f>+Mar_woD!B13</f>
        <v>0</v>
      </c>
      <c r="Q13" s="46">
        <f>+Mar_woD!P13</f>
        <v>0</v>
      </c>
      <c r="R13" s="46">
        <f>+Mar_woD!Q13</f>
        <v>0</v>
      </c>
    </row>
    <row r="14" spans="1:18" ht="12.75">
      <c r="A14" s="4" t="str">
        <f>+Lookup!B23</f>
        <v>Safety/Security</v>
      </c>
      <c r="B14" s="15">
        <f>+raw_pm!C46</f>
        <v>0</v>
      </c>
      <c r="C14" s="39">
        <f t="shared" si="0"/>
        <v>0</v>
      </c>
      <c r="D14" s="17">
        <f t="shared" si="1"/>
        <v>0</v>
      </c>
      <c r="E14" s="17">
        <f>+raw_pm!D46</f>
        <v>0</v>
      </c>
      <c r="F14" s="40">
        <f t="shared" si="2"/>
        <v>0</v>
      </c>
      <c r="G14" s="15">
        <f>+raw_pm!E46</f>
        <v>0</v>
      </c>
      <c r="H14" s="15">
        <f>+raw_pm!F46</f>
        <v>0</v>
      </c>
      <c r="I14" s="15">
        <f>+raw_pm!G46</f>
        <v>0</v>
      </c>
      <c r="J14" s="16">
        <f>+raw_pm!J46/60</f>
        <v>0</v>
      </c>
      <c r="K14" s="40">
        <f t="shared" si="3"/>
        <v>0</v>
      </c>
      <c r="L14" s="18">
        <f>+raw_pm!I46/60</f>
        <v>0</v>
      </c>
      <c r="M14" s="39">
        <f t="shared" si="4"/>
        <v>0</v>
      </c>
      <c r="N14" s="15">
        <f>+raw_pm!H46</f>
        <v>0</v>
      </c>
      <c r="O14" s="41">
        <f t="shared" si="5"/>
      </c>
      <c r="P14" s="45">
        <f>+Mar_woD!B14</f>
        <v>0</v>
      </c>
      <c r="Q14" s="46">
        <f>+Mar_woD!P14</f>
        <v>0</v>
      </c>
      <c r="R14" s="46">
        <f>+Mar_woD!Q14</f>
        <v>0</v>
      </c>
    </row>
    <row r="15" spans="1:18" ht="12.75">
      <c r="A15" s="4" t="str">
        <f>+Lookup!B24</f>
        <v>Interior</v>
      </c>
      <c r="B15" s="15">
        <f>+raw_pm!C47</f>
        <v>0</v>
      </c>
      <c r="C15" s="39">
        <f t="shared" si="0"/>
        <v>0</v>
      </c>
      <c r="D15" s="17">
        <f t="shared" si="1"/>
        <v>0</v>
      </c>
      <c r="E15" s="17">
        <f>+raw_pm!D47</f>
        <v>0</v>
      </c>
      <c r="F15" s="40">
        <f t="shared" si="2"/>
        <v>0</v>
      </c>
      <c r="G15" s="15">
        <f>+raw_pm!E47</f>
        <v>0</v>
      </c>
      <c r="H15" s="15">
        <f>+raw_pm!F47</f>
        <v>0</v>
      </c>
      <c r="I15" s="15">
        <f>+raw_pm!G47</f>
        <v>0</v>
      </c>
      <c r="J15" s="16">
        <f>+raw_pm!J47/60</f>
        <v>0</v>
      </c>
      <c r="K15" s="40">
        <f t="shared" si="3"/>
        <v>0</v>
      </c>
      <c r="L15" s="18">
        <f>+raw_pm!I47/60</f>
        <v>0</v>
      </c>
      <c r="M15" s="39">
        <f t="shared" si="4"/>
        <v>0</v>
      </c>
      <c r="N15" s="15">
        <f>+raw_pm!H47</f>
        <v>0</v>
      </c>
      <c r="O15" s="41">
        <f t="shared" si="5"/>
      </c>
      <c r="P15" s="45">
        <f>+Mar_woD!B15</f>
        <v>0</v>
      </c>
      <c r="Q15" s="46">
        <f>+Mar_woD!P15</f>
        <v>0</v>
      </c>
      <c r="R15" s="46">
        <f>+Mar_woD!Q15</f>
        <v>0</v>
      </c>
    </row>
    <row r="16" spans="1:18" ht="12.75">
      <c r="A16" s="4" t="str">
        <f>+Lookup!B25</f>
        <v>Exterior</v>
      </c>
      <c r="B16" s="15">
        <f>+raw_pm!C48</f>
        <v>0</v>
      </c>
      <c r="C16" s="39">
        <f t="shared" si="0"/>
        <v>0</v>
      </c>
      <c r="D16" s="17">
        <f t="shared" si="1"/>
        <v>0</v>
      </c>
      <c r="E16" s="17">
        <f>+raw_pm!D48</f>
        <v>0</v>
      </c>
      <c r="F16" s="40">
        <f t="shared" si="2"/>
        <v>0</v>
      </c>
      <c r="G16" s="15">
        <f>+raw_pm!E48</f>
        <v>0</v>
      </c>
      <c r="H16" s="15">
        <f>+raw_pm!F48</f>
        <v>0</v>
      </c>
      <c r="I16" s="15">
        <f>+raw_pm!G48</f>
        <v>0</v>
      </c>
      <c r="J16" s="16">
        <f>+raw_pm!J48/60</f>
        <v>0</v>
      </c>
      <c r="K16" s="40">
        <f t="shared" si="3"/>
        <v>0</v>
      </c>
      <c r="L16" s="18">
        <f>+raw_pm!I48/60</f>
        <v>0</v>
      </c>
      <c r="M16" s="39">
        <f t="shared" si="4"/>
        <v>0</v>
      </c>
      <c r="N16" s="15">
        <f>+raw_pm!H48</f>
        <v>0</v>
      </c>
      <c r="O16" s="41">
        <f t="shared" si="5"/>
      </c>
      <c r="P16" s="45">
        <f>+Mar_woD!B16</f>
        <v>0</v>
      </c>
      <c r="Q16" s="46">
        <f>+Mar_woD!P16</f>
        <v>0</v>
      </c>
      <c r="R16" s="46">
        <f>+Mar_woD!Q16</f>
        <v>0</v>
      </c>
    </row>
    <row r="17" spans="1:18" ht="12.75">
      <c r="A17" s="4" t="str">
        <f>+Lookup!B26</f>
        <v>Other</v>
      </c>
      <c r="B17" s="15">
        <f>+raw_pm!C49</f>
        <v>0</v>
      </c>
      <c r="C17" s="39">
        <f t="shared" si="0"/>
        <v>0</v>
      </c>
      <c r="D17" s="17">
        <f t="shared" si="1"/>
        <v>0</v>
      </c>
      <c r="E17" s="17">
        <f>+raw_pm!D49</f>
        <v>0</v>
      </c>
      <c r="F17" s="40">
        <f t="shared" si="2"/>
        <v>0</v>
      </c>
      <c r="G17" s="15">
        <f>+raw_pm!E49</f>
        <v>0</v>
      </c>
      <c r="H17" s="15">
        <f>+raw_pm!F49</f>
        <v>0</v>
      </c>
      <c r="I17" s="15">
        <f>+raw_pm!G49</f>
        <v>0</v>
      </c>
      <c r="J17" s="16">
        <f>+raw_pm!J49/60</f>
        <v>0</v>
      </c>
      <c r="K17" s="40">
        <f t="shared" si="3"/>
        <v>0</v>
      </c>
      <c r="L17" s="18">
        <f>+raw_pm!I49/60</f>
        <v>0</v>
      </c>
      <c r="M17" s="39">
        <f t="shared" si="4"/>
        <v>0</v>
      </c>
      <c r="N17" s="15">
        <f>+raw_pm!H49</f>
        <v>0</v>
      </c>
      <c r="O17" s="41">
        <f t="shared" si="5"/>
      </c>
      <c r="P17" s="45">
        <f>+Mar_woD!B17</f>
        <v>0</v>
      </c>
      <c r="Q17" s="46">
        <f>+Mar_woD!P17</f>
        <v>0</v>
      </c>
      <c r="R17" s="46">
        <f>+Mar_woD!Q17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March,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March,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11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raw_pm!C50&amp;", "&amp;raw_pm!C7</f>
        <v>April,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+raw_pm!C53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+raw_pm!D53</f>
        <v>0</v>
      </c>
      <c r="F7" s="40">
        <f aca="true" t="shared" si="2" ref="F7:F18">IF($B7=0,0,(E7/B7)*100)</f>
        <v>0</v>
      </c>
      <c r="G7" s="15">
        <f>+raw_pm!E53</f>
        <v>0</v>
      </c>
      <c r="H7" s="15">
        <f>+raw_pm!F53</f>
        <v>0</v>
      </c>
      <c r="I7" s="15">
        <f>+raw_pm!G53</f>
        <v>0</v>
      </c>
      <c r="J7" s="16">
        <f>+raw_pm!J53/60</f>
        <v>0</v>
      </c>
      <c r="K7" s="40">
        <f aca="true" t="shared" si="3" ref="K7:K17">IF($J$18=0,0,(J7/$J$18)*100)</f>
        <v>0</v>
      </c>
      <c r="L7" s="18">
        <f>+raw_pm!I53/60</f>
        <v>0</v>
      </c>
      <c r="M7" s="39">
        <f aca="true" t="shared" si="4" ref="M7:M17">IF($L$18=0,0,(L7/$L$18)*100)</f>
        <v>0</v>
      </c>
      <c r="N7" s="15">
        <f>+raw_pm!H53</f>
        <v>0</v>
      </c>
      <c r="O7" s="41">
        <f aca="true" t="shared" si="5" ref="O7:O17">IF(J7=0,"",L7-J7)</f>
      </c>
      <c r="P7" s="45">
        <f>+Apr_woD!B7</f>
        <v>0</v>
      </c>
      <c r="Q7" s="46">
        <f>+Apr_woD!P7</f>
        <v>0</v>
      </c>
      <c r="R7" s="46">
        <f>+Apr_woD!Q7</f>
        <v>0</v>
      </c>
    </row>
    <row r="8" spans="1:18" ht="12.75">
      <c r="A8" s="4" t="str">
        <f>+Lookup!B17</f>
        <v>Lighting</v>
      </c>
      <c r="B8" s="15">
        <f>+raw_pm!C54</f>
        <v>0</v>
      </c>
      <c r="C8" s="39">
        <f t="shared" si="0"/>
        <v>0</v>
      </c>
      <c r="D8" s="17">
        <f t="shared" si="1"/>
        <v>0</v>
      </c>
      <c r="E8" s="17">
        <f>+raw_pm!D54</f>
        <v>0</v>
      </c>
      <c r="F8" s="40">
        <f t="shared" si="2"/>
        <v>0</v>
      </c>
      <c r="G8" s="15">
        <f>+raw_pm!E54</f>
        <v>0</v>
      </c>
      <c r="H8" s="15">
        <f>+raw_pm!F54</f>
        <v>0</v>
      </c>
      <c r="I8" s="15">
        <f>+raw_pm!G54</f>
        <v>0</v>
      </c>
      <c r="J8" s="16">
        <f>+raw_pm!J54/60</f>
        <v>0</v>
      </c>
      <c r="K8" s="40">
        <f t="shared" si="3"/>
        <v>0</v>
      </c>
      <c r="L8" s="18">
        <f>+raw_pm!I54/60</f>
        <v>0</v>
      </c>
      <c r="M8" s="39">
        <f t="shared" si="4"/>
        <v>0</v>
      </c>
      <c r="N8" s="15">
        <f>+raw_pm!H54</f>
        <v>0</v>
      </c>
      <c r="O8" s="41">
        <f t="shared" si="5"/>
      </c>
      <c r="P8" s="45">
        <f>+Apr_woD!B8</f>
        <v>0</v>
      </c>
      <c r="Q8" s="46">
        <f>+Apr_woD!P8</f>
        <v>0</v>
      </c>
      <c r="R8" s="46">
        <f>+Apr_woD!Q8</f>
        <v>0</v>
      </c>
    </row>
    <row r="9" spans="1:18" ht="12.75">
      <c r="A9" s="4" t="str">
        <f>+Lookup!B18</f>
        <v>Janitorial</v>
      </c>
      <c r="B9" s="15">
        <f>+raw_pm!C55</f>
        <v>0</v>
      </c>
      <c r="C9" s="39">
        <f t="shared" si="0"/>
        <v>0</v>
      </c>
      <c r="D9" s="17">
        <f t="shared" si="1"/>
        <v>0</v>
      </c>
      <c r="E9" s="17">
        <f>+raw_pm!D55</f>
        <v>0</v>
      </c>
      <c r="F9" s="40">
        <f t="shared" si="2"/>
        <v>0</v>
      </c>
      <c r="G9" s="15">
        <f>+raw_pm!E55</f>
        <v>0</v>
      </c>
      <c r="H9" s="15">
        <f>+raw_pm!F55</f>
        <v>0</v>
      </c>
      <c r="I9" s="15">
        <f>+raw_pm!G55</f>
        <v>0</v>
      </c>
      <c r="J9" s="16">
        <f>+raw_pm!J55/60</f>
        <v>0</v>
      </c>
      <c r="K9" s="40">
        <f t="shared" si="3"/>
        <v>0</v>
      </c>
      <c r="L9" s="18">
        <f>+raw_pm!I55/60</f>
        <v>0</v>
      </c>
      <c r="M9" s="39">
        <f t="shared" si="4"/>
        <v>0</v>
      </c>
      <c r="N9" s="15">
        <f>+raw_pm!H55</f>
        <v>0</v>
      </c>
      <c r="O9" s="41">
        <f t="shared" si="5"/>
      </c>
      <c r="P9" s="45">
        <f>+Apr_woD!B9</f>
        <v>0</v>
      </c>
      <c r="Q9" s="46">
        <f>+Apr_woD!P9</f>
        <v>0</v>
      </c>
      <c r="R9" s="46">
        <f>+Apr_woD!Q9</f>
        <v>0</v>
      </c>
    </row>
    <row r="10" spans="1:18" ht="12.75">
      <c r="A10" s="4" t="str">
        <f>+Lookup!B19</f>
        <v>Electrical</v>
      </c>
      <c r="B10" s="15">
        <f>+raw_pm!C56</f>
        <v>0</v>
      </c>
      <c r="C10" s="39">
        <f t="shared" si="0"/>
        <v>0</v>
      </c>
      <c r="D10" s="17">
        <f t="shared" si="1"/>
        <v>0</v>
      </c>
      <c r="E10" s="17">
        <f>+raw_pm!D56</f>
        <v>0</v>
      </c>
      <c r="F10" s="40">
        <f t="shared" si="2"/>
        <v>0</v>
      </c>
      <c r="G10" s="15">
        <f>+raw_pm!E56</f>
        <v>0</v>
      </c>
      <c r="H10" s="15">
        <f>+raw_pm!F56</f>
        <v>0</v>
      </c>
      <c r="I10" s="15">
        <f>+raw_pm!G56</f>
        <v>0</v>
      </c>
      <c r="J10" s="16">
        <f>+raw_pm!J56/60</f>
        <v>0</v>
      </c>
      <c r="K10" s="40">
        <f t="shared" si="3"/>
        <v>0</v>
      </c>
      <c r="L10" s="18">
        <f>+raw_pm!I56/60</f>
        <v>0</v>
      </c>
      <c r="M10" s="39">
        <f t="shared" si="4"/>
        <v>0</v>
      </c>
      <c r="N10" s="15">
        <f>+raw_pm!H56</f>
        <v>0</v>
      </c>
      <c r="O10" s="41">
        <f t="shared" si="5"/>
      </c>
      <c r="P10" s="45">
        <f>+Apr_woD!B10</f>
        <v>0</v>
      </c>
      <c r="Q10" s="46">
        <f>+Apr_woD!P10</f>
        <v>0</v>
      </c>
      <c r="R10" s="46">
        <f>+Apr_woD!Q10</f>
        <v>0</v>
      </c>
    </row>
    <row r="11" spans="1:18" ht="12.75">
      <c r="A11" s="4" t="str">
        <f>+Lookup!B20</f>
        <v>Plumbing</v>
      </c>
      <c r="B11" s="15">
        <f>+raw_pm!C57</f>
        <v>0</v>
      </c>
      <c r="C11" s="39">
        <f t="shared" si="0"/>
        <v>0</v>
      </c>
      <c r="D11" s="17">
        <f t="shared" si="1"/>
        <v>0</v>
      </c>
      <c r="E11" s="17">
        <f>+raw_pm!D57</f>
        <v>0</v>
      </c>
      <c r="F11" s="40">
        <f t="shared" si="2"/>
        <v>0</v>
      </c>
      <c r="G11" s="15">
        <f>+raw_pm!E57</f>
        <v>0</v>
      </c>
      <c r="H11" s="15">
        <f>+raw_pm!F57</f>
        <v>0</v>
      </c>
      <c r="I11" s="15">
        <f>+raw_pm!G57</f>
        <v>0</v>
      </c>
      <c r="J11" s="16">
        <f>+raw_pm!J57/60</f>
        <v>0</v>
      </c>
      <c r="K11" s="40">
        <f t="shared" si="3"/>
        <v>0</v>
      </c>
      <c r="L11" s="18">
        <f>+raw_pm!I57/60</f>
        <v>0</v>
      </c>
      <c r="M11" s="39">
        <f t="shared" si="4"/>
        <v>0</v>
      </c>
      <c r="N11" s="15">
        <f>+raw_pm!H57</f>
        <v>0</v>
      </c>
      <c r="O11" s="41">
        <f t="shared" si="5"/>
      </c>
      <c r="P11" s="45">
        <f>+Apr_woD!B11</f>
        <v>0</v>
      </c>
      <c r="Q11" s="46">
        <f>+Apr_woD!P11</f>
        <v>0</v>
      </c>
      <c r="R11" s="46">
        <f>+Apr_woD!Q11</f>
        <v>0</v>
      </c>
    </row>
    <row r="12" spans="1:18" ht="12.75">
      <c r="A12" s="4" t="str">
        <f>+Lookup!B21</f>
        <v>Doors/Keys/Locks</v>
      </c>
      <c r="B12" s="15">
        <f>+raw_pm!C58</f>
        <v>0</v>
      </c>
      <c r="C12" s="39">
        <f t="shared" si="0"/>
        <v>0</v>
      </c>
      <c r="D12" s="17">
        <f t="shared" si="1"/>
        <v>0</v>
      </c>
      <c r="E12" s="17">
        <f>+raw_pm!D58</f>
        <v>0</v>
      </c>
      <c r="F12" s="40">
        <f t="shared" si="2"/>
        <v>0</v>
      </c>
      <c r="G12" s="15">
        <f>+raw_pm!E58</f>
        <v>0</v>
      </c>
      <c r="H12" s="15">
        <f>+raw_pm!F58</f>
        <v>0</v>
      </c>
      <c r="I12" s="15">
        <f>+raw_pm!G58</f>
        <v>0</v>
      </c>
      <c r="J12" s="16">
        <f>+raw_pm!J58/60</f>
        <v>0</v>
      </c>
      <c r="K12" s="40">
        <f t="shared" si="3"/>
        <v>0</v>
      </c>
      <c r="L12" s="18">
        <f>+raw_pm!I58/60</f>
        <v>0</v>
      </c>
      <c r="M12" s="39">
        <f t="shared" si="4"/>
        <v>0</v>
      </c>
      <c r="N12" s="15">
        <f>+raw_pm!H58</f>
        <v>0</v>
      </c>
      <c r="O12" s="41">
        <f t="shared" si="5"/>
      </c>
      <c r="P12" s="45">
        <f>+Apr_woD!B12</f>
        <v>0</v>
      </c>
      <c r="Q12" s="46">
        <f>+Apr_woD!P12</f>
        <v>0</v>
      </c>
      <c r="R12" s="46">
        <f>+Apr_woD!Q12</f>
        <v>0</v>
      </c>
    </row>
    <row r="13" spans="1:18" ht="12.75">
      <c r="A13" s="4" t="str">
        <f>+Lookup!B22</f>
        <v>Conveyance</v>
      </c>
      <c r="B13" s="15">
        <f>+raw_pm!C59</f>
        <v>0</v>
      </c>
      <c r="C13" s="39">
        <f t="shared" si="0"/>
        <v>0</v>
      </c>
      <c r="D13" s="17">
        <f t="shared" si="1"/>
        <v>0</v>
      </c>
      <c r="E13" s="17">
        <f>+raw_pm!D59</f>
        <v>0</v>
      </c>
      <c r="F13" s="40">
        <f t="shared" si="2"/>
        <v>0</v>
      </c>
      <c r="G13" s="15">
        <f>+raw_pm!E59</f>
        <v>0</v>
      </c>
      <c r="H13" s="15">
        <f>+raw_pm!F59</f>
        <v>0</v>
      </c>
      <c r="I13" s="15">
        <f>+raw_pm!G59</f>
        <v>0</v>
      </c>
      <c r="J13" s="16">
        <f>+raw_pm!J59/60</f>
        <v>0</v>
      </c>
      <c r="K13" s="40">
        <f t="shared" si="3"/>
        <v>0</v>
      </c>
      <c r="L13" s="18">
        <f>+raw_pm!I59/60</f>
        <v>0</v>
      </c>
      <c r="M13" s="39">
        <f t="shared" si="4"/>
        <v>0</v>
      </c>
      <c r="N13" s="15">
        <f>+raw_pm!H59</f>
        <v>0</v>
      </c>
      <c r="O13" s="41">
        <f t="shared" si="5"/>
      </c>
      <c r="P13" s="45">
        <f>+Apr_woD!B13</f>
        <v>0</v>
      </c>
      <c r="Q13" s="46">
        <f>+Apr_woD!P13</f>
        <v>0</v>
      </c>
      <c r="R13" s="46">
        <f>+Apr_woD!Q13</f>
        <v>0</v>
      </c>
    </row>
    <row r="14" spans="1:18" ht="12.75">
      <c r="A14" s="4" t="str">
        <f>+Lookup!B23</f>
        <v>Safety/Security</v>
      </c>
      <c r="B14" s="15">
        <f>+raw_pm!C60</f>
        <v>0</v>
      </c>
      <c r="C14" s="39">
        <f t="shared" si="0"/>
        <v>0</v>
      </c>
      <c r="D14" s="17">
        <f t="shared" si="1"/>
        <v>0</v>
      </c>
      <c r="E14" s="17">
        <f>+raw_pm!D60</f>
        <v>0</v>
      </c>
      <c r="F14" s="40">
        <f t="shared" si="2"/>
        <v>0</v>
      </c>
      <c r="G14" s="15">
        <f>+raw_pm!E60</f>
        <v>0</v>
      </c>
      <c r="H14" s="15">
        <f>+raw_pm!F60</f>
        <v>0</v>
      </c>
      <c r="I14" s="15">
        <f>+raw_pm!G60</f>
        <v>0</v>
      </c>
      <c r="J14" s="16">
        <f>+raw_pm!J60/60</f>
        <v>0</v>
      </c>
      <c r="K14" s="40">
        <f t="shared" si="3"/>
        <v>0</v>
      </c>
      <c r="L14" s="18">
        <f>+raw_pm!I60/60</f>
        <v>0</v>
      </c>
      <c r="M14" s="39">
        <f t="shared" si="4"/>
        <v>0</v>
      </c>
      <c r="N14" s="15">
        <f>+raw_pm!H60</f>
        <v>0</v>
      </c>
      <c r="O14" s="41">
        <f t="shared" si="5"/>
      </c>
      <c r="P14" s="45">
        <f>+Apr_woD!B14</f>
        <v>0</v>
      </c>
      <c r="Q14" s="46">
        <f>+Apr_woD!P14</f>
        <v>0</v>
      </c>
      <c r="R14" s="46">
        <f>+Apr_woD!Q14</f>
        <v>0</v>
      </c>
    </row>
    <row r="15" spans="1:18" ht="12.75">
      <c r="A15" s="4" t="str">
        <f>+Lookup!B24</f>
        <v>Interior</v>
      </c>
      <c r="B15" s="15">
        <f>+raw_pm!C61</f>
        <v>0</v>
      </c>
      <c r="C15" s="39">
        <f t="shared" si="0"/>
        <v>0</v>
      </c>
      <c r="D15" s="17">
        <f t="shared" si="1"/>
        <v>0</v>
      </c>
      <c r="E15" s="17">
        <f>+raw_pm!D61</f>
        <v>0</v>
      </c>
      <c r="F15" s="40">
        <f t="shared" si="2"/>
        <v>0</v>
      </c>
      <c r="G15" s="15">
        <f>+raw_pm!E61</f>
        <v>0</v>
      </c>
      <c r="H15" s="15">
        <f>+raw_pm!F61</f>
        <v>0</v>
      </c>
      <c r="I15" s="15">
        <f>+raw_pm!G61</f>
        <v>0</v>
      </c>
      <c r="J15" s="16">
        <f>+raw_pm!J61/60</f>
        <v>0</v>
      </c>
      <c r="K15" s="40">
        <f t="shared" si="3"/>
        <v>0</v>
      </c>
      <c r="L15" s="18">
        <f>+raw_pm!I61/60</f>
        <v>0</v>
      </c>
      <c r="M15" s="39">
        <f t="shared" si="4"/>
        <v>0</v>
      </c>
      <c r="N15" s="15">
        <f>+raw_pm!H61</f>
        <v>0</v>
      </c>
      <c r="O15" s="41">
        <f t="shared" si="5"/>
      </c>
      <c r="P15" s="45">
        <f>+Apr_woD!B15</f>
        <v>0</v>
      </c>
      <c r="Q15" s="46">
        <f>+Apr_woD!P15</f>
        <v>0</v>
      </c>
      <c r="R15" s="46">
        <f>+Apr_woD!Q15</f>
        <v>0</v>
      </c>
    </row>
    <row r="16" spans="1:18" ht="12.75">
      <c r="A16" s="4" t="str">
        <f>+Lookup!B25</f>
        <v>Exterior</v>
      </c>
      <c r="B16" s="15">
        <f>+raw_pm!C62</f>
        <v>0</v>
      </c>
      <c r="C16" s="39">
        <f t="shared" si="0"/>
        <v>0</v>
      </c>
      <c r="D16" s="17">
        <f t="shared" si="1"/>
        <v>0</v>
      </c>
      <c r="E16" s="17">
        <f>+raw_pm!D62</f>
        <v>0</v>
      </c>
      <c r="F16" s="40">
        <f t="shared" si="2"/>
        <v>0</v>
      </c>
      <c r="G16" s="15">
        <f>+raw_pm!E62</f>
        <v>0</v>
      </c>
      <c r="H16" s="15">
        <f>+raw_pm!F62</f>
        <v>0</v>
      </c>
      <c r="I16" s="15">
        <f>+raw_pm!G62</f>
        <v>0</v>
      </c>
      <c r="J16" s="16">
        <f>+raw_pm!J62/60</f>
        <v>0</v>
      </c>
      <c r="K16" s="40">
        <f t="shared" si="3"/>
        <v>0</v>
      </c>
      <c r="L16" s="18">
        <f>+raw_pm!I62/60</f>
        <v>0</v>
      </c>
      <c r="M16" s="39">
        <f t="shared" si="4"/>
        <v>0</v>
      </c>
      <c r="N16" s="15">
        <f>+raw_pm!H62</f>
        <v>0</v>
      </c>
      <c r="O16" s="41">
        <f t="shared" si="5"/>
      </c>
      <c r="P16" s="45">
        <f>+Apr_woD!B16</f>
        <v>0</v>
      </c>
      <c r="Q16" s="46">
        <f>+Apr_woD!P16</f>
        <v>0</v>
      </c>
      <c r="R16" s="46">
        <f>+Apr_woD!Q16</f>
        <v>0</v>
      </c>
    </row>
    <row r="17" spans="1:18" ht="12.75">
      <c r="A17" s="4" t="str">
        <f>+Lookup!B26</f>
        <v>Other</v>
      </c>
      <c r="B17" s="15">
        <f>+raw_pm!C63</f>
        <v>0</v>
      </c>
      <c r="C17" s="39">
        <f t="shared" si="0"/>
        <v>0</v>
      </c>
      <c r="D17" s="17">
        <f t="shared" si="1"/>
        <v>0</v>
      </c>
      <c r="E17" s="17">
        <f>+raw_pm!D63</f>
        <v>0</v>
      </c>
      <c r="F17" s="40">
        <f t="shared" si="2"/>
        <v>0</v>
      </c>
      <c r="G17" s="15">
        <f>+raw_pm!E63</f>
        <v>0</v>
      </c>
      <c r="H17" s="15">
        <f>+raw_pm!F63</f>
        <v>0</v>
      </c>
      <c r="I17" s="15">
        <f>+raw_pm!G63</f>
        <v>0</v>
      </c>
      <c r="J17" s="16">
        <f>+raw_pm!J63/60</f>
        <v>0</v>
      </c>
      <c r="K17" s="40">
        <f t="shared" si="3"/>
        <v>0</v>
      </c>
      <c r="L17" s="18">
        <f>+raw_pm!I63/60</f>
        <v>0</v>
      </c>
      <c r="M17" s="39">
        <f t="shared" si="4"/>
        <v>0</v>
      </c>
      <c r="N17" s="15">
        <f>+raw_pm!H63</f>
        <v>0</v>
      </c>
      <c r="O17" s="41">
        <f t="shared" si="5"/>
      </c>
      <c r="P17" s="45">
        <f>+Apr_woD!B17</f>
        <v>0</v>
      </c>
      <c r="Q17" s="46">
        <f>+Apr_woD!P17</f>
        <v>0</v>
      </c>
      <c r="R17" s="46">
        <f>+Apr_woD!Q17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April,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April,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11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raw_pm!C64&amp;", "&amp;raw_pm!C7</f>
        <v>May,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+raw_pm!C67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+raw_pm!D67</f>
        <v>0</v>
      </c>
      <c r="F7" s="40">
        <f aca="true" t="shared" si="2" ref="F7:F18">IF($B7=0,0,(E7/B7)*100)</f>
        <v>0</v>
      </c>
      <c r="G7" s="15">
        <f>+raw_pm!E67</f>
        <v>0</v>
      </c>
      <c r="H7" s="15">
        <f>+raw_pm!F67</f>
        <v>0</v>
      </c>
      <c r="I7" s="15">
        <f>+raw_pm!G67</f>
        <v>0</v>
      </c>
      <c r="J7" s="16">
        <f>+raw_pm!J67/60</f>
        <v>0</v>
      </c>
      <c r="K7" s="40">
        <f aca="true" t="shared" si="3" ref="K7:K17">IF($J$18=0,0,(J7/$J$18)*100)</f>
        <v>0</v>
      </c>
      <c r="L7" s="18">
        <f>+raw_pm!I67/60</f>
        <v>0</v>
      </c>
      <c r="M7" s="39">
        <f aca="true" t="shared" si="4" ref="M7:M17">IF($L$18=0,0,(L7/$L$18)*100)</f>
        <v>0</v>
      </c>
      <c r="N7" s="15">
        <f>+raw_pm!H67</f>
        <v>0</v>
      </c>
      <c r="O7" s="41">
        <f aca="true" t="shared" si="5" ref="O7:O17">IF(J7=0,"",L7-J7)</f>
      </c>
      <c r="P7" s="45">
        <f>+May_woD!B7</f>
        <v>0</v>
      </c>
      <c r="Q7" s="46">
        <f>+May_woD!P7</f>
        <v>0</v>
      </c>
      <c r="R7" s="46">
        <f>+May_woD!Q7</f>
        <v>0</v>
      </c>
    </row>
    <row r="8" spans="1:18" ht="12.75">
      <c r="A8" s="4" t="str">
        <f>+Lookup!B17</f>
        <v>Lighting</v>
      </c>
      <c r="B8" s="15">
        <f>+raw_pm!C68</f>
        <v>0</v>
      </c>
      <c r="C8" s="39">
        <f t="shared" si="0"/>
        <v>0</v>
      </c>
      <c r="D8" s="17">
        <f t="shared" si="1"/>
        <v>0</v>
      </c>
      <c r="E8" s="17">
        <f>+raw_pm!D68</f>
        <v>0</v>
      </c>
      <c r="F8" s="40">
        <f t="shared" si="2"/>
        <v>0</v>
      </c>
      <c r="G8" s="15">
        <f>+raw_pm!E68</f>
        <v>0</v>
      </c>
      <c r="H8" s="15">
        <f>+raw_pm!F68</f>
        <v>0</v>
      </c>
      <c r="I8" s="15">
        <f>+raw_pm!G68</f>
        <v>0</v>
      </c>
      <c r="J8" s="16">
        <f>+raw_pm!J68/60</f>
        <v>0</v>
      </c>
      <c r="K8" s="40">
        <f t="shared" si="3"/>
        <v>0</v>
      </c>
      <c r="L8" s="18">
        <f>+raw_pm!I68/60</f>
        <v>0</v>
      </c>
      <c r="M8" s="39">
        <f t="shared" si="4"/>
        <v>0</v>
      </c>
      <c r="N8" s="15">
        <f>+raw_pm!H68</f>
        <v>0</v>
      </c>
      <c r="O8" s="41">
        <f t="shared" si="5"/>
      </c>
      <c r="P8" s="45">
        <f>+May_woD!B8</f>
        <v>0</v>
      </c>
      <c r="Q8" s="46">
        <f>+May_woD!P8</f>
        <v>0</v>
      </c>
      <c r="R8" s="46">
        <f>+May_woD!Q8</f>
        <v>0</v>
      </c>
    </row>
    <row r="9" spans="1:18" ht="12.75">
      <c r="A9" s="4" t="str">
        <f>+Lookup!B18</f>
        <v>Janitorial</v>
      </c>
      <c r="B9" s="15">
        <f>+raw_pm!C69</f>
        <v>0</v>
      </c>
      <c r="C9" s="39">
        <f t="shared" si="0"/>
        <v>0</v>
      </c>
      <c r="D9" s="17">
        <f t="shared" si="1"/>
        <v>0</v>
      </c>
      <c r="E9" s="17">
        <f>+raw_pm!D69</f>
        <v>0</v>
      </c>
      <c r="F9" s="40">
        <f t="shared" si="2"/>
        <v>0</v>
      </c>
      <c r="G9" s="15">
        <f>+raw_pm!E69</f>
        <v>0</v>
      </c>
      <c r="H9" s="15">
        <f>+raw_pm!F69</f>
        <v>0</v>
      </c>
      <c r="I9" s="15">
        <f>+raw_pm!G69</f>
        <v>0</v>
      </c>
      <c r="J9" s="16">
        <f>+raw_pm!J69/60</f>
        <v>0</v>
      </c>
      <c r="K9" s="40">
        <f t="shared" si="3"/>
        <v>0</v>
      </c>
      <c r="L9" s="18">
        <f>+raw_pm!I69/60</f>
        <v>0</v>
      </c>
      <c r="M9" s="39">
        <f t="shared" si="4"/>
        <v>0</v>
      </c>
      <c r="N9" s="15">
        <f>+raw_pm!H69</f>
        <v>0</v>
      </c>
      <c r="O9" s="41">
        <f t="shared" si="5"/>
      </c>
      <c r="P9" s="45">
        <f>+May_woD!B9</f>
        <v>0</v>
      </c>
      <c r="Q9" s="46">
        <f>+May_woD!P9</f>
        <v>0</v>
      </c>
      <c r="R9" s="46">
        <f>+May_woD!Q9</f>
        <v>0</v>
      </c>
    </row>
    <row r="10" spans="1:18" ht="12.75">
      <c r="A10" s="4" t="str">
        <f>+Lookup!B19</f>
        <v>Electrical</v>
      </c>
      <c r="B10" s="15">
        <f>+raw_pm!C70</f>
        <v>0</v>
      </c>
      <c r="C10" s="39">
        <f t="shared" si="0"/>
        <v>0</v>
      </c>
      <c r="D10" s="17">
        <f t="shared" si="1"/>
        <v>0</v>
      </c>
      <c r="E10" s="17">
        <f>+raw_pm!D70</f>
        <v>0</v>
      </c>
      <c r="F10" s="40">
        <f t="shared" si="2"/>
        <v>0</v>
      </c>
      <c r="G10" s="15">
        <f>+raw_pm!E70</f>
        <v>0</v>
      </c>
      <c r="H10" s="15">
        <f>+raw_pm!F70</f>
        <v>0</v>
      </c>
      <c r="I10" s="15">
        <f>+raw_pm!G70</f>
        <v>0</v>
      </c>
      <c r="J10" s="16">
        <f>+raw_pm!J70/60</f>
        <v>0</v>
      </c>
      <c r="K10" s="40">
        <f t="shared" si="3"/>
        <v>0</v>
      </c>
      <c r="L10" s="18">
        <f>+raw_pm!I70/60</f>
        <v>0</v>
      </c>
      <c r="M10" s="39">
        <f t="shared" si="4"/>
        <v>0</v>
      </c>
      <c r="N10" s="15">
        <f>+raw_pm!H70</f>
        <v>0</v>
      </c>
      <c r="O10" s="41">
        <f t="shared" si="5"/>
      </c>
      <c r="P10" s="45">
        <f>+May_woD!B10</f>
        <v>0</v>
      </c>
      <c r="Q10" s="46">
        <f>+May_woD!P10</f>
        <v>0</v>
      </c>
      <c r="R10" s="46">
        <f>+May_woD!Q10</f>
        <v>0</v>
      </c>
    </row>
    <row r="11" spans="1:18" ht="12.75">
      <c r="A11" s="4" t="str">
        <f>+Lookup!B20</f>
        <v>Plumbing</v>
      </c>
      <c r="B11" s="15">
        <f>+raw_pm!C71</f>
        <v>0</v>
      </c>
      <c r="C11" s="39">
        <f t="shared" si="0"/>
        <v>0</v>
      </c>
      <c r="D11" s="17">
        <f t="shared" si="1"/>
        <v>0</v>
      </c>
      <c r="E11" s="17">
        <f>+raw_pm!D71</f>
        <v>0</v>
      </c>
      <c r="F11" s="40">
        <f t="shared" si="2"/>
        <v>0</v>
      </c>
      <c r="G11" s="15">
        <f>+raw_pm!E71</f>
        <v>0</v>
      </c>
      <c r="H11" s="15">
        <f>+raw_pm!F71</f>
        <v>0</v>
      </c>
      <c r="I11" s="15">
        <f>+raw_pm!G71</f>
        <v>0</v>
      </c>
      <c r="J11" s="16">
        <f>+raw_pm!J71/60</f>
        <v>0</v>
      </c>
      <c r="K11" s="40">
        <f t="shared" si="3"/>
        <v>0</v>
      </c>
      <c r="L11" s="18">
        <f>+raw_pm!I71/60</f>
        <v>0</v>
      </c>
      <c r="M11" s="39">
        <f t="shared" si="4"/>
        <v>0</v>
      </c>
      <c r="N11" s="15">
        <f>+raw_pm!H71</f>
        <v>0</v>
      </c>
      <c r="O11" s="41">
        <f t="shared" si="5"/>
      </c>
      <c r="P11" s="45">
        <f>+May_woD!B11</f>
        <v>0</v>
      </c>
      <c r="Q11" s="46">
        <f>+May_woD!P11</f>
        <v>0</v>
      </c>
      <c r="R11" s="46">
        <f>+May_woD!Q11</f>
        <v>0</v>
      </c>
    </row>
    <row r="12" spans="1:18" ht="12.75">
      <c r="A12" s="4" t="str">
        <f>+Lookup!B21</f>
        <v>Doors/Keys/Locks</v>
      </c>
      <c r="B12" s="15">
        <f>+raw_pm!C72</f>
        <v>0</v>
      </c>
      <c r="C12" s="39">
        <f t="shared" si="0"/>
        <v>0</v>
      </c>
      <c r="D12" s="17">
        <f t="shared" si="1"/>
        <v>0</v>
      </c>
      <c r="E12" s="17">
        <f>+raw_pm!D72</f>
        <v>0</v>
      </c>
      <c r="F12" s="40">
        <f t="shared" si="2"/>
        <v>0</v>
      </c>
      <c r="G12" s="15">
        <f>+raw_pm!E72</f>
        <v>0</v>
      </c>
      <c r="H12" s="15">
        <f>+raw_pm!F72</f>
        <v>0</v>
      </c>
      <c r="I12" s="15">
        <f>+raw_pm!G72</f>
        <v>0</v>
      </c>
      <c r="J12" s="16">
        <f>+raw_pm!J72/60</f>
        <v>0</v>
      </c>
      <c r="K12" s="40">
        <f t="shared" si="3"/>
        <v>0</v>
      </c>
      <c r="L12" s="18">
        <f>+raw_pm!I72/60</f>
        <v>0</v>
      </c>
      <c r="M12" s="39">
        <f t="shared" si="4"/>
        <v>0</v>
      </c>
      <c r="N12" s="15">
        <f>+raw_pm!H72</f>
        <v>0</v>
      </c>
      <c r="O12" s="41">
        <f t="shared" si="5"/>
      </c>
      <c r="P12" s="45">
        <f>+May_woD!B12</f>
        <v>0</v>
      </c>
      <c r="Q12" s="46">
        <f>+May_woD!P12</f>
        <v>0</v>
      </c>
      <c r="R12" s="46">
        <f>+May_woD!Q12</f>
        <v>0</v>
      </c>
    </row>
    <row r="13" spans="1:18" ht="12.75">
      <c r="A13" s="4" t="str">
        <f>+Lookup!B22</f>
        <v>Conveyance</v>
      </c>
      <c r="B13" s="15">
        <f>+raw_pm!C73</f>
        <v>0</v>
      </c>
      <c r="C13" s="39">
        <f t="shared" si="0"/>
        <v>0</v>
      </c>
      <c r="D13" s="17">
        <f t="shared" si="1"/>
        <v>0</v>
      </c>
      <c r="E13" s="17">
        <f>+raw_pm!D73</f>
        <v>0</v>
      </c>
      <c r="F13" s="40">
        <f t="shared" si="2"/>
        <v>0</v>
      </c>
      <c r="G13" s="15">
        <f>+raw_pm!E73</f>
        <v>0</v>
      </c>
      <c r="H13" s="15">
        <f>+raw_pm!F73</f>
        <v>0</v>
      </c>
      <c r="I13" s="15">
        <f>+raw_pm!G73</f>
        <v>0</v>
      </c>
      <c r="J13" s="16">
        <f>+raw_pm!J73/60</f>
        <v>0</v>
      </c>
      <c r="K13" s="40">
        <f t="shared" si="3"/>
        <v>0</v>
      </c>
      <c r="L13" s="18">
        <f>+raw_pm!I73/60</f>
        <v>0</v>
      </c>
      <c r="M13" s="39">
        <f t="shared" si="4"/>
        <v>0</v>
      </c>
      <c r="N13" s="15">
        <f>+raw_pm!H73</f>
        <v>0</v>
      </c>
      <c r="O13" s="41">
        <f t="shared" si="5"/>
      </c>
      <c r="P13" s="45">
        <f>+May_woD!B13</f>
        <v>0</v>
      </c>
      <c r="Q13" s="46">
        <f>+May_woD!P13</f>
        <v>0</v>
      </c>
      <c r="R13" s="46">
        <f>+May_woD!Q13</f>
        <v>0</v>
      </c>
    </row>
    <row r="14" spans="1:18" ht="12.75">
      <c r="A14" s="4" t="str">
        <f>+Lookup!B23</f>
        <v>Safety/Security</v>
      </c>
      <c r="B14" s="15">
        <f>+raw_pm!C74</f>
        <v>0</v>
      </c>
      <c r="C14" s="39">
        <f t="shared" si="0"/>
        <v>0</v>
      </c>
      <c r="D14" s="17">
        <f t="shared" si="1"/>
        <v>0</v>
      </c>
      <c r="E14" s="17">
        <f>+raw_pm!D74</f>
        <v>0</v>
      </c>
      <c r="F14" s="40">
        <f t="shared" si="2"/>
        <v>0</v>
      </c>
      <c r="G14" s="15">
        <f>+raw_pm!E74</f>
        <v>0</v>
      </c>
      <c r="H14" s="15">
        <f>+raw_pm!F74</f>
        <v>0</v>
      </c>
      <c r="I14" s="15">
        <f>+raw_pm!G74</f>
        <v>0</v>
      </c>
      <c r="J14" s="16">
        <f>+raw_pm!J74/60</f>
        <v>0</v>
      </c>
      <c r="K14" s="40">
        <f t="shared" si="3"/>
        <v>0</v>
      </c>
      <c r="L14" s="18">
        <f>+raw_pm!I74/60</f>
        <v>0</v>
      </c>
      <c r="M14" s="39">
        <f t="shared" si="4"/>
        <v>0</v>
      </c>
      <c r="N14" s="15">
        <f>+raw_pm!H74</f>
        <v>0</v>
      </c>
      <c r="O14" s="41">
        <f t="shared" si="5"/>
      </c>
      <c r="P14" s="45">
        <f>+May_woD!B14</f>
        <v>0</v>
      </c>
      <c r="Q14" s="46">
        <f>+May_woD!P14</f>
        <v>0</v>
      </c>
      <c r="R14" s="46">
        <f>+May_woD!Q14</f>
        <v>0</v>
      </c>
    </row>
    <row r="15" spans="1:18" ht="12.75">
      <c r="A15" s="4" t="str">
        <f>+Lookup!B24</f>
        <v>Interior</v>
      </c>
      <c r="B15" s="15">
        <f>+raw_pm!C75</f>
        <v>0</v>
      </c>
      <c r="C15" s="39">
        <f t="shared" si="0"/>
        <v>0</v>
      </c>
      <c r="D15" s="17">
        <f t="shared" si="1"/>
        <v>0</v>
      </c>
      <c r="E15" s="17">
        <f>+raw_pm!D75</f>
        <v>0</v>
      </c>
      <c r="F15" s="40">
        <f t="shared" si="2"/>
        <v>0</v>
      </c>
      <c r="G15" s="15">
        <f>+raw_pm!E75</f>
        <v>0</v>
      </c>
      <c r="H15" s="15">
        <f>+raw_pm!F75</f>
        <v>0</v>
      </c>
      <c r="I15" s="15">
        <f>+raw_pm!G75</f>
        <v>0</v>
      </c>
      <c r="J15" s="16">
        <f>+raw_pm!J75/60</f>
        <v>0</v>
      </c>
      <c r="K15" s="40">
        <f t="shared" si="3"/>
        <v>0</v>
      </c>
      <c r="L15" s="18">
        <f>+raw_pm!I75/60</f>
        <v>0</v>
      </c>
      <c r="M15" s="39">
        <f t="shared" si="4"/>
        <v>0</v>
      </c>
      <c r="N15" s="15">
        <f>+raw_pm!H75</f>
        <v>0</v>
      </c>
      <c r="O15" s="41">
        <f t="shared" si="5"/>
      </c>
      <c r="P15" s="45">
        <f>+May_woD!B15</f>
        <v>0</v>
      </c>
      <c r="Q15" s="46">
        <f>+May_woD!P15</f>
        <v>0</v>
      </c>
      <c r="R15" s="46">
        <f>+May_woD!Q15</f>
        <v>0</v>
      </c>
    </row>
    <row r="16" spans="1:18" ht="12.75">
      <c r="A16" s="4" t="str">
        <f>+Lookup!B25</f>
        <v>Exterior</v>
      </c>
      <c r="B16" s="15">
        <f>+raw_pm!C76</f>
        <v>0</v>
      </c>
      <c r="C16" s="39">
        <f t="shared" si="0"/>
        <v>0</v>
      </c>
      <c r="D16" s="17">
        <f t="shared" si="1"/>
        <v>0</v>
      </c>
      <c r="E16" s="17">
        <f>+raw_pm!D76</f>
        <v>0</v>
      </c>
      <c r="F16" s="40">
        <f t="shared" si="2"/>
        <v>0</v>
      </c>
      <c r="G16" s="15">
        <f>+raw_pm!E76</f>
        <v>0</v>
      </c>
      <c r="H16" s="15">
        <f>+raw_pm!F76</f>
        <v>0</v>
      </c>
      <c r="I16" s="15">
        <f>+raw_pm!G76</f>
        <v>0</v>
      </c>
      <c r="J16" s="16">
        <f>+raw_pm!J76/60</f>
        <v>0</v>
      </c>
      <c r="K16" s="40">
        <f t="shared" si="3"/>
        <v>0</v>
      </c>
      <c r="L16" s="18">
        <f>+raw_pm!I76/60</f>
        <v>0</v>
      </c>
      <c r="M16" s="39">
        <f t="shared" si="4"/>
        <v>0</v>
      </c>
      <c r="N16" s="15">
        <f>+raw_pm!H76</f>
        <v>0</v>
      </c>
      <c r="O16" s="41">
        <f t="shared" si="5"/>
      </c>
      <c r="P16" s="45">
        <f>+May_woD!B16</f>
        <v>0</v>
      </c>
      <c r="Q16" s="46">
        <f>+May_woD!P16</f>
        <v>0</v>
      </c>
      <c r="R16" s="46">
        <f>+May_woD!Q16</f>
        <v>0</v>
      </c>
    </row>
    <row r="17" spans="1:18" ht="12.75">
      <c r="A17" s="4" t="str">
        <f>+Lookup!B26</f>
        <v>Other</v>
      </c>
      <c r="B17" s="15">
        <f>+raw_pm!C77</f>
        <v>0</v>
      </c>
      <c r="C17" s="39">
        <f t="shared" si="0"/>
        <v>0</v>
      </c>
      <c r="D17" s="17">
        <f t="shared" si="1"/>
        <v>0</v>
      </c>
      <c r="E17" s="17">
        <f>+raw_pm!D77</f>
        <v>0</v>
      </c>
      <c r="F17" s="40">
        <f t="shared" si="2"/>
        <v>0</v>
      </c>
      <c r="G17" s="15">
        <f>+raw_pm!E77</f>
        <v>0</v>
      </c>
      <c r="H17" s="15">
        <f>+raw_pm!F77</f>
        <v>0</v>
      </c>
      <c r="I17" s="15">
        <f>+raw_pm!G77</f>
        <v>0</v>
      </c>
      <c r="J17" s="16">
        <f>+raw_pm!J77/60</f>
        <v>0</v>
      </c>
      <c r="K17" s="40">
        <f t="shared" si="3"/>
        <v>0</v>
      </c>
      <c r="L17" s="18">
        <f>+raw_pm!I77/60</f>
        <v>0</v>
      </c>
      <c r="M17" s="39">
        <f t="shared" si="4"/>
        <v>0</v>
      </c>
      <c r="N17" s="15">
        <f>+raw_pm!H77</f>
        <v>0</v>
      </c>
      <c r="O17" s="41">
        <f t="shared" si="5"/>
      </c>
      <c r="P17" s="45">
        <f>+May_woD!B17</f>
        <v>0</v>
      </c>
      <c r="Q17" s="46">
        <f>+May_woD!P17</f>
        <v>0</v>
      </c>
      <c r="R17" s="46">
        <f>+May_woD!Q17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May,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May,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raw_pm!C78&amp;", "&amp;raw_pm!C7</f>
        <v>June,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+raw_pm!C81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+raw_pm!D81</f>
        <v>0</v>
      </c>
      <c r="F7" s="40">
        <f aca="true" t="shared" si="2" ref="F7:F18">IF($B7=0,0,(E7/B7)*100)</f>
        <v>0</v>
      </c>
      <c r="G7" s="15">
        <f>+raw_pm!E81</f>
        <v>0</v>
      </c>
      <c r="H7" s="15">
        <f>+raw_pm!F81</f>
        <v>0</v>
      </c>
      <c r="I7" s="15">
        <f>+raw_pm!G81</f>
        <v>0</v>
      </c>
      <c r="J7" s="16">
        <f>+raw_pm!J81/60</f>
        <v>0</v>
      </c>
      <c r="K7" s="40">
        <f aca="true" t="shared" si="3" ref="K7:K17">IF($J$18=0,0,(J7/$J$18)*100)</f>
        <v>0</v>
      </c>
      <c r="L7" s="18">
        <f>+raw_pm!I81/60</f>
        <v>0</v>
      </c>
      <c r="M7" s="39">
        <f aca="true" t="shared" si="4" ref="M7:M17">IF($L$18=0,0,(L7/$L$18)*100)</f>
        <v>0</v>
      </c>
      <c r="N7" s="15">
        <f>+raw_pm!H81</f>
        <v>0</v>
      </c>
      <c r="O7" s="41">
        <f aca="true" t="shared" si="5" ref="O7:O17">IF(J7=0,"",L7-J7)</f>
      </c>
      <c r="P7" s="45">
        <f>+Jun_woD!B7</f>
        <v>0</v>
      </c>
      <c r="Q7" s="46">
        <f>+Jun_woD!P7</f>
        <v>0</v>
      </c>
      <c r="R7" s="46">
        <f>+Jun_woD!Q7</f>
        <v>0</v>
      </c>
    </row>
    <row r="8" spans="1:18" ht="12.75">
      <c r="A8" s="4" t="str">
        <f>+Lookup!B17</f>
        <v>Lighting</v>
      </c>
      <c r="B8" s="15">
        <f>+raw_pm!C82</f>
        <v>0</v>
      </c>
      <c r="C8" s="39">
        <f t="shared" si="0"/>
        <v>0</v>
      </c>
      <c r="D8" s="17">
        <f t="shared" si="1"/>
        <v>0</v>
      </c>
      <c r="E8" s="17">
        <f>+raw_pm!D82</f>
        <v>0</v>
      </c>
      <c r="F8" s="40">
        <f t="shared" si="2"/>
        <v>0</v>
      </c>
      <c r="G8" s="15">
        <f>+raw_pm!E82</f>
        <v>0</v>
      </c>
      <c r="H8" s="15">
        <f>+raw_pm!F82</f>
        <v>0</v>
      </c>
      <c r="I8" s="15">
        <f>+raw_pm!G82</f>
        <v>0</v>
      </c>
      <c r="J8" s="16">
        <f>+raw_pm!J82/60</f>
        <v>0</v>
      </c>
      <c r="K8" s="40">
        <f t="shared" si="3"/>
        <v>0</v>
      </c>
      <c r="L8" s="18">
        <f>+raw_pm!I82/60</f>
        <v>0</v>
      </c>
      <c r="M8" s="39">
        <f t="shared" si="4"/>
        <v>0</v>
      </c>
      <c r="N8" s="15">
        <f>+raw_pm!H82</f>
        <v>0</v>
      </c>
      <c r="O8" s="41">
        <f t="shared" si="5"/>
      </c>
      <c r="P8" s="45">
        <f>+Jun_woD!B8</f>
        <v>0</v>
      </c>
      <c r="Q8" s="46">
        <f>+Jun_woD!P8</f>
        <v>0</v>
      </c>
      <c r="R8" s="46">
        <f>+Jun_woD!Q8</f>
        <v>0</v>
      </c>
    </row>
    <row r="9" spans="1:18" ht="12.75">
      <c r="A9" s="4" t="str">
        <f>+Lookup!B18</f>
        <v>Janitorial</v>
      </c>
      <c r="B9" s="15">
        <f>+raw_pm!C83</f>
        <v>0</v>
      </c>
      <c r="C9" s="39">
        <f t="shared" si="0"/>
        <v>0</v>
      </c>
      <c r="D9" s="17">
        <f t="shared" si="1"/>
        <v>0</v>
      </c>
      <c r="E9" s="17">
        <f>+raw_pm!D83</f>
        <v>0</v>
      </c>
      <c r="F9" s="40">
        <f t="shared" si="2"/>
        <v>0</v>
      </c>
      <c r="G9" s="15">
        <f>+raw_pm!E83</f>
        <v>0</v>
      </c>
      <c r="H9" s="15">
        <f>+raw_pm!F83</f>
        <v>0</v>
      </c>
      <c r="I9" s="15">
        <f>+raw_pm!G83</f>
        <v>0</v>
      </c>
      <c r="J9" s="16">
        <f>+raw_pm!J83/60</f>
        <v>0</v>
      </c>
      <c r="K9" s="40">
        <f t="shared" si="3"/>
        <v>0</v>
      </c>
      <c r="L9" s="18">
        <f>+raw_pm!I83/60</f>
        <v>0</v>
      </c>
      <c r="M9" s="39">
        <f t="shared" si="4"/>
        <v>0</v>
      </c>
      <c r="N9" s="15">
        <f>+raw_pm!H83</f>
        <v>0</v>
      </c>
      <c r="O9" s="41">
        <f t="shared" si="5"/>
      </c>
      <c r="P9" s="45">
        <f>+Jun_woD!B9</f>
        <v>0</v>
      </c>
      <c r="Q9" s="46">
        <f>+Jun_woD!P9</f>
        <v>0</v>
      </c>
      <c r="R9" s="46">
        <f>+Jun_woD!Q9</f>
        <v>0</v>
      </c>
    </row>
    <row r="10" spans="1:18" ht="12.75">
      <c r="A10" s="4" t="str">
        <f>+Lookup!B19</f>
        <v>Electrical</v>
      </c>
      <c r="B10" s="15">
        <f>+raw_pm!C84</f>
        <v>0</v>
      </c>
      <c r="C10" s="39">
        <f t="shared" si="0"/>
        <v>0</v>
      </c>
      <c r="D10" s="17">
        <f t="shared" si="1"/>
        <v>0</v>
      </c>
      <c r="E10" s="17">
        <f>+raw_pm!D84</f>
        <v>0</v>
      </c>
      <c r="F10" s="40">
        <f t="shared" si="2"/>
        <v>0</v>
      </c>
      <c r="G10" s="15">
        <f>+raw_pm!E84</f>
        <v>0</v>
      </c>
      <c r="H10" s="15">
        <f>+raw_pm!F84</f>
        <v>0</v>
      </c>
      <c r="I10" s="15">
        <f>+raw_pm!G84</f>
        <v>0</v>
      </c>
      <c r="J10" s="16">
        <f>+raw_pm!J84/60</f>
        <v>0</v>
      </c>
      <c r="K10" s="40">
        <f t="shared" si="3"/>
        <v>0</v>
      </c>
      <c r="L10" s="18">
        <f>+raw_pm!I84/60</f>
        <v>0</v>
      </c>
      <c r="M10" s="39">
        <f t="shared" si="4"/>
        <v>0</v>
      </c>
      <c r="N10" s="15">
        <f>+raw_pm!H84</f>
        <v>0</v>
      </c>
      <c r="O10" s="41">
        <f t="shared" si="5"/>
      </c>
      <c r="P10" s="45">
        <f>+Jun_woD!B10</f>
        <v>0</v>
      </c>
      <c r="Q10" s="46">
        <f>+Jun_woD!P10</f>
        <v>0</v>
      </c>
      <c r="R10" s="46">
        <f>+Jun_woD!Q10</f>
        <v>0</v>
      </c>
    </row>
    <row r="11" spans="1:18" ht="12.75">
      <c r="A11" s="4" t="str">
        <f>+Lookup!B20</f>
        <v>Plumbing</v>
      </c>
      <c r="B11" s="15">
        <f>+raw_pm!C85</f>
        <v>0</v>
      </c>
      <c r="C11" s="39">
        <f t="shared" si="0"/>
        <v>0</v>
      </c>
      <c r="D11" s="17">
        <f t="shared" si="1"/>
        <v>0</v>
      </c>
      <c r="E11" s="17">
        <f>+raw_pm!D85</f>
        <v>0</v>
      </c>
      <c r="F11" s="40">
        <f t="shared" si="2"/>
        <v>0</v>
      </c>
      <c r="G11" s="15">
        <f>+raw_pm!E85</f>
        <v>0</v>
      </c>
      <c r="H11" s="15">
        <f>+raw_pm!F85</f>
        <v>0</v>
      </c>
      <c r="I11" s="15">
        <f>+raw_pm!G85</f>
        <v>0</v>
      </c>
      <c r="J11" s="16">
        <f>+raw_pm!J85/60</f>
        <v>0</v>
      </c>
      <c r="K11" s="40">
        <f t="shared" si="3"/>
        <v>0</v>
      </c>
      <c r="L11" s="18">
        <f>+raw_pm!I85/60</f>
        <v>0</v>
      </c>
      <c r="M11" s="39">
        <f t="shared" si="4"/>
        <v>0</v>
      </c>
      <c r="N11" s="15">
        <f>+raw_pm!H85</f>
        <v>0</v>
      </c>
      <c r="O11" s="41">
        <f t="shared" si="5"/>
      </c>
      <c r="P11" s="45">
        <f>+Jun_woD!B11</f>
        <v>0</v>
      </c>
      <c r="Q11" s="46">
        <f>+Jun_woD!P11</f>
        <v>0</v>
      </c>
      <c r="R11" s="46">
        <f>+Jun_woD!Q11</f>
        <v>0</v>
      </c>
    </row>
    <row r="12" spans="1:18" ht="12.75">
      <c r="A12" s="4" t="str">
        <f>+Lookup!B21</f>
        <v>Doors/Keys/Locks</v>
      </c>
      <c r="B12" s="15">
        <f>+raw_pm!C86</f>
        <v>0</v>
      </c>
      <c r="C12" s="39">
        <f t="shared" si="0"/>
        <v>0</v>
      </c>
      <c r="D12" s="17">
        <f t="shared" si="1"/>
        <v>0</v>
      </c>
      <c r="E12" s="17">
        <f>+raw_pm!D86</f>
        <v>0</v>
      </c>
      <c r="F12" s="40">
        <f t="shared" si="2"/>
        <v>0</v>
      </c>
      <c r="G12" s="15">
        <f>+raw_pm!E86</f>
        <v>0</v>
      </c>
      <c r="H12" s="15">
        <f>+raw_pm!F86</f>
        <v>0</v>
      </c>
      <c r="I12" s="15">
        <f>+raw_pm!G86</f>
        <v>0</v>
      </c>
      <c r="J12" s="16">
        <f>+raw_pm!J86/60</f>
        <v>0</v>
      </c>
      <c r="K12" s="40">
        <f t="shared" si="3"/>
        <v>0</v>
      </c>
      <c r="L12" s="18">
        <f>+raw_pm!I86/60</f>
        <v>0</v>
      </c>
      <c r="M12" s="39">
        <f t="shared" si="4"/>
        <v>0</v>
      </c>
      <c r="N12" s="15">
        <f>+raw_pm!H86</f>
        <v>0</v>
      </c>
      <c r="O12" s="41">
        <f t="shared" si="5"/>
      </c>
      <c r="P12" s="45">
        <f>+Jun_woD!B12</f>
        <v>0</v>
      </c>
      <c r="Q12" s="46">
        <f>+Jun_woD!P12</f>
        <v>0</v>
      </c>
      <c r="R12" s="46">
        <f>+Jun_woD!Q12</f>
        <v>0</v>
      </c>
    </row>
    <row r="13" spans="1:18" ht="12.75">
      <c r="A13" s="4" t="str">
        <f>+Lookup!B22</f>
        <v>Conveyance</v>
      </c>
      <c r="B13" s="15">
        <f>+raw_pm!C87</f>
        <v>0</v>
      </c>
      <c r="C13" s="39">
        <f t="shared" si="0"/>
        <v>0</v>
      </c>
      <c r="D13" s="17">
        <f t="shared" si="1"/>
        <v>0</v>
      </c>
      <c r="E13" s="17">
        <f>+raw_pm!D87</f>
        <v>0</v>
      </c>
      <c r="F13" s="40">
        <f t="shared" si="2"/>
        <v>0</v>
      </c>
      <c r="G13" s="15">
        <f>+raw_pm!E87</f>
        <v>0</v>
      </c>
      <c r="H13" s="15">
        <f>+raw_pm!F87</f>
        <v>0</v>
      </c>
      <c r="I13" s="15">
        <f>+raw_pm!G87</f>
        <v>0</v>
      </c>
      <c r="J13" s="16">
        <f>+raw_pm!J87/60</f>
        <v>0</v>
      </c>
      <c r="K13" s="40">
        <f t="shared" si="3"/>
        <v>0</v>
      </c>
      <c r="L13" s="18">
        <f>+raw_pm!I87/60</f>
        <v>0</v>
      </c>
      <c r="M13" s="39">
        <f t="shared" si="4"/>
        <v>0</v>
      </c>
      <c r="N13" s="15">
        <f>+raw_pm!H87</f>
        <v>0</v>
      </c>
      <c r="O13" s="41">
        <f t="shared" si="5"/>
      </c>
      <c r="P13" s="45">
        <f>+Jun_woD!B13</f>
        <v>0</v>
      </c>
      <c r="Q13" s="46">
        <f>+Jun_woD!P13</f>
        <v>0</v>
      </c>
      <c r="R13" s="46">
        <f>+Jun_woD!Q13</f>
        <v>0</v>
      </c>
    </row>
    <row r="14" spans="1:18" ht="12.75">
      <c r="A14" s="4" t="str">
        <f>+Lookup!B23</f>
        <v>Safety/Security</v>
      </c>
      <c r="B14" s="15">
        <f>+raw_pm!C88</f>
        <v>0</v>
      </c>
      <c r="C14" s="39">
        <f t="shared" si="0"/>
        <v>0</v>
      </c>
      <c r="D14" s="17">
        <f t="shared" si="1"/>
        <v>0</v>
      </c>
      <c r="E14" s="17">
        <f>+raw_pm!D88</f>
        <v>0</v>
      </c>
      <c r="F14" s="40">
        <f t="shared" si="2"/>
        <v>0</v>
      </c>
      <c r="G14" s="15">
        <f>+raw_pm!E88</f>
        <v>0</v>
      </c>
      <c r="H14" s="15">
        <f>+raw_pm!F88</f>
        <v>0</v>
      </c>
      <c r="I14" s="15">
        <f>+raw_pm!G88</f>
        <v>0</v>
      </c>
      <c r="J14" s="16">
        <f>+raw_pm!J88/60</f>
        <v>0</v>
      </c>
      <c r="K14" s="40">
        <f t="shared" si="3"/>
        <v>0</v>
      </c>
      <c r="L14" s="18">
        <f>+raw_pm!I88/60</f>
        <v>0</v>
      </c>
      <c r="M14" s="39">
        <f t="shared" si="4"/>
        <v>0</v>
      </c>
      <c r="N14" s="15">
        <f>+raw_pm!H88</f>
        <v>0</v>
      </c>
      <c r="O14" s="41">
        <f t="shared" si="5"/>
      </c>
      <c r="P14" s="45">
        <f>+Jun_woD!B14</f>
        <v>0</v>
      </c>
      <c r="Q14" s="46">
        <f>+Jun_woD!P14</f>
        <v>0</v>
      </c>
      <c r="R14" s="46">
        <f>+Jun_woD!Q14</f>
        <v>0</v>
      </c>
    </row>
    <row r="15" spans="1:18" ht="12.75">
      <c r="A15" s="4" t="str">
        <f>+Lookup!B24</f>
        <v>Interior</v>
      </c>
      <c r="B15" s="15">
        <f>+raw_pm!C89</f>
        <v>0</v>
      </c>
      <c r="C15" s="39">
        <f t="shared" si="0"/>
        <v>0</v>
      </c>
      <c r="D15" s="17">
        <f t="shared" si="1"/>
        <v>0</v>
      </c>
      <c r="E15" s="17">
        <f>+raw_pm!D89</f>
        <v>0</v>
      </c>
      <c r="F15" s="40">
        <f t="shared" si="2"/>
        <v>0</v>
      </c>
      <c r="G15" s="15">
        <f>+raw_pm!E89</f>
        <v>0</v>
      </c>
      <c r="H15" s="15">
        <f>+raw_pm!F89</f>
        <v>0</v>
      </c>
      <c r="I15" s="15">
        <f>+raw_pm!G89</f>
        <v>0</v>
      </c>
      <c r="J15" s="16">
        <f>+raw_pm!J89/60</f>
        <v>0</v>
      </c>
      <c r="K15" s="40">
        <f t="shared" si="3"/>
        <v>0</v>
      </c>
      <c r="L15" s="18">
        <f>+raw_pm!I89/60</f>
        <v>0</v>
      </c>
      <c r="M15" s="39">
        <f t="shared" si="4"/>
        <v>0</v>
      </c>
      <c r="N15" s="15">
        <f>+raw_pm!H89</f>
        <v>0</v>
      </c>
      <c r="O15" s="41">
        <f t="shared" si="5"/>
      </c>
      <c r="P15" s="45">
        <f>+Jun_woD!B15</f>
        <v>0</v>
      </c>
      <c r="Q15" s="46">
        <f>+Jun_woD!P15</f>
        <v>0</v>
      </c>
      <c r="R15" s="46">
        <f>+Jun_woD!Q15</f>
        <v>0</v>
      </c>
    </row>
    <row r="16" spans="1:18" ht="12.75">
      <c r="A16" s="4" t="str">
        <f>+Lookup!B25</f>
        <v>Exterior</v>
      </c>
      <c r="B16" s="15">
        <f>+raw_pm!C90</f>
        <v>0</v>
      </c>
      <c r="C16" s="39">
        <f t="shared" si="0"/>
        <v>0</v>
      </c>
      <c r="D16" s="17">
        <f t="shared" si="1"/>
        <v>0</v>
      </c>
      <c r="E16" s="17">
        <f>+raw_pm!D90</f>
        <v>0</v>
      </c>
      <c r="F16" s="40">
        <f t="shared" si="2"/>
        <v>0</v>
      </c>
      <c r="G16" s="15">
        <f>+raw_pm!E90</f>
        <v>0</v>
      </c>
      <c r="H16" s="15">
        <f>+raw_pm!F90</f>
        <v>0</v>
      </c>
      <c r="I16" s="15">
        <f>+raw_pm!G90</f>
        <v>0</v>
      </c>
      <c r="J16" s="16">
        <f>+raw_pm!J90/60</f>
        <v>0</v>
      </c>
      <c r="K16" s="40">
        <f t="shared" si="3"/>
        <v>0</v>
      </c>
      <c r="L16" s="18">
        <f>+raw_pm!I90/60</f>
        <v>0</v>
      </c>
      <c r="M16" s="39">
        <f t="shared" si="4"/>
        <v>0</v>
      </c>
      <c r="N16" s="15">
        <f>+raw_pm!H90</f>
        <v>0</v>
      </c>
      <c r="O16" s="41">
        <f t="shared" si="5"/>
      </c>
      <c r="P16" s="45">
        <f>+Jun_woD!B16</f>
        <v>0</v>
      </c>
      <c r="Q16" s="46">
        <f>+Jun_woD!P16</f>
        <v>0</v>
      </c>
      <c r="R16" s="46">
        <f>+Jun_woD!Q16</f>
        <v>0</v>
      </c>
    </row>
    <row r="17" spans="1:18" ht="12.75">
      <c r="A17" s="4" t="str">
        <f>+Lookup!B26</f>
        <v>Other</v>
      </c>
      <c r="B17" s="15">
        <f>+raw_pm!C91</f>
        <v>0</v>
      </c>
      <c r="C17" s="39">
        <f t="shared" si="0"/>
        <v>0</v>
      </c>
      <c r="D17" s="17">
        <f t="shared" si="1"/>
        <v>0</v>
      </c>
      <c r="E17" s="17">
        <f>+raw_pm!D91</f>
        <v>0</v>
      </c>
      <c r="F17" s="40">
        <f t="shared" si="2"/>
        <v>0</v>
      </c>
      <c r="G17" s="15">
        <f>+raw_pm!E91</f>
        <v>0</v>
      </c>
      <c r="H17" s="15">
        <f>+raw_pm!F91</f>
        <v>0</v>
      </c>
      <c r="I17" s="15">
        <f>+raw_pm!G91</f>
        <v>0</v>
      </c>
      <c r="J17" s="16">
        <f>+raw_pm!J91/60</f>
        <v>0</v>
      </c>
      <c r="K17" s="40">
        <f t="shared" si="3"/>
        <v>0</v>
      </c>
      <c r="L17" s="18">
        <f>+raw_pm!I91/60</f>
        <v>0</v>
      </c>
      <c r="M17" s="39">
        <f t="shared" si="4"/>
        <v>0</v>
      </c>
      <c r="N17" s="15">
        <f>+raw_pm!H91</f>
        <v>0</v>
      </c>
      <c r="O17" s="41">
        <f t="shared" si="5"/>
      </c>
      <c r="P17" s="45">
        <f>+Jun_woD!B17</f>
        <v>0</v>
      </c>
      <c r="Q17" s="46">
        <f>+Jun_woD!P17</f>
        <v>0</v>
      </c>
      <c r="R17" s="46">
        <f>+Jun_woD!Q17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June,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June,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1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raw_pm!C92&amp;", "&amp;raw_pm!C7</f>
        <v>July,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+raw_pm!C95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+raw_pm!D95</f>
        <v>0</v>
      </c>
      <c r="F7" s="40">
        <f aca="true" t="shared" si="2" ref="F7:F18">IF($B7=0,0,(E7/B7)*100)</f>
        <v>0</v>
      </c>
      <c r="G7" s="15">
        <f>+raw_pm!E95</f>
        <v>0</v>
      </c>
      <c r="H7" s="15">
        <f>+raw_pm!F95</f>
        <v>0</v>
      </c>
      <c r="I7" s="15">
        <f>+raw_pm!G95</f>
        <v>0</v>
      </c>
      <c r="J7" s="16">
        <f>+raw_pm!J95/60</f>
        <v>0</v>
      </c>
      <c r="K7" s="40">
        <f aca="true" t="shared" si="3" ref="K7:K17">IF($J$18=0,0,(J7/$J$18)*100)</f>
        <v>0</v>
      </c>
      <c r="L7" s="18">
        <f>+raw_pm!I95/60</f>
        <v>0</v>
      </c>
      <c r="M7" s="39">
        <f aca="true" t="shared" si="4" ref="M7:M17">IF($L$18=0,0,(L7/$L$18)*100)</f>
        <v>0</v>
      </c>
      <c r="N7" s="15">
        <f>+raw_pm!H95</f>
        <v>0</v>
      </c>
      <c r="O7" s="41">
        <f aca="true" t="shared" si="5" ref="O7:O17">IF(J7=0,"",L7-J7)</f>
      </c>
      <c r="P7" s="45">
        <f>+Jul_woD!B7</f>
        <v>0</v>
      </c>
      <c r="Q7" s="46">
        <f>+Jul_woD!P7</f>
        <v>0</v>
      </c>
      <c r="R7" s="46">
        <f>+Jul_woD!Q7</f>
        <v>0</v>
      </c>
    </row>
    <row r="8" spans="1:18" ht="12.75">
      <c r="A8" s="4" t="str">
        <f>+Lookup!B17</f>
        <v>Lighting</v>
      </c>
      <c r="B8" s="15">
        <f>+raw_pm!C96</f>
        <v>0</v>
      </c>
      <c r="C8" s="39">
        <f t="shared" si="0"/>
        <v>0</v>
      </c>
      <c r="D8" s="17">
        <f t="shared" si="1"/>
        <v>0</v>
      </c>
      <c r="E8" s="17">
        <f>+raw_pm!D96</f>
        <v>0</v>
      </c>
      <c r="F8" s="40">
        <f t="shared" si="2"/>
        <v>0</v>
      </c>
      <c r="G8" s="15">
        <f>+raw_pm!E96</f>
        <v>0</v>
      </c>
      <c r="H8" s="15">
        <f>+raw_pm!F96</f>
        <v>0</v>
      </c>
      <c r="I8" s="15">
        <f>+raw_pm!G96</f>
        <v>0</v>
      </c>
      <c r="J8" s="16">
        <f>+raw_pm!J96/60</f>
        <v>0</v>
      </c>
      <c r="K8" s="40">
        <f t="shared" si="3"/>
        <v>0</v>
      </c>
      <c r="L8" s="18">
        <f>+raw_pm!I96/60</f>
        <v>0</v>
      </c>
      <c r="M8" s="39">
        <f t="shared" si="4"/>
        <v>0</v>
      </c>
      <c r="N8" s="15">
        <f>+raw_pm!H96</f>
        <v>0</v>
      </c>
      <c r="O8" s="41">
        <f t="shared" si="5"/>
      </c>
      <c r="P8" s="45">
        <f>+Jul_woD!B8</f>
        <v>0</v>
      </c>
      <c r="Q8" s="46">
        <f>+Jul_woD!P8</f>
        <v>0</v>
      </c>
      <c r="R8" s="46">
        <f>+Jul_woD!Q8</f>
        <v>0</v>
      </c>
    </row>
    <row r="9" spans="1:18" ht="12.75">
      <c r="A9" s="4" t="str">
        <f>+Lookup!B18</f>
        <v>Janitorial</v>
      </c>
      <c r="B9" s="15">
        <f>+raw_pm!C97</f>
        <v>0</v>
      </c>
      <c r="C9" s="39">
        <f t="shared" si="0"/>
        <v>0</v>
      </c>
      <c r="D9" s="17">
        <f t="shared" si="1"/>
        <v>0</v>
      </c>
      <c r="E9" s="17">
        <f>+raw_pm!D97</f>
        <v>0</v>
      </c>
      <c r="F9" s="40">
        <f t="shared" si="2"/>
        <v>0</v>
      </c>
      <c r="G9" s="15">
        <f>+raw_pm!E97</f>
        <v>0</v>
      </c>
      <c r="H9" s="15">
        <f>+raw_pm!F97</f>
        <v>0</v>
      </c>
      <c r="I9" s="15">
        <f>+raw_pm!G97</f>
        <v>0</v>
      </c>
      <c r="J9" s="16">
        <f>+raw_pm!J97/60</f>
        <v>0</v>
      </c>
      <c r="K9" s="40">
        <f t="shared" si="3"/>
        <v>0</v>
      </c>
      <c r="L9" s="18">
        <f>+raw_pm!I97/60</f>
        <v>0</v>
      </c>
      <c r="M9" s="39">
        <f t="shared" si="4"/>
        <v>0</v>
      </c>
      <c r="N9" s="15">
        <f>+raw_pm!H97</f>
        <v>0</v>
      </c>
      <c r="O9" s="41">
        <f t="shared" si="5"/>
      </c>
      <c r="P9" s="45">
        <f>+Jul_woD!B9</f>
        <v>0</v>
      </c>
      <c r="Q9" s="46">
        <f>+Jul_woD!P9</f>
        <v>0</v>
      </c>
      <c r="R9" s="46">
        <f>+Jul_woD!Q9</f>
        <v>0</v>
      </c>
    </row>
    <row r="10" spans="1:18" ht="12.75">
      <c r="A10" s="4" t="str">
        <f>+Lookup!B19</f>
        <v>Electrical</v>
      </c>
      <c r="B10" s="15">
        <f>+raw_pm!C98</f>
        <v>0</v>
      </c>
      <c r="C10" s="39">
        <f t="shared" si="0"/>
        <v>0</v>
      </c>
      <c r="D10" s="17">
        <f t="shared" si="1"/>
        <v>0</v>
      </c>
      <c r="E10" s="17">
        <f>+raw_pm!D98</f>
        <v>0</v>
      </c>
      <c r="F10" s="40">
        <f t="shared" si="2"/>
        <v>0</v>
      </c>
      <c r="G10" s="15">
        <f>+raw_pm!E98</f>
        <v>0</v>
      </c>
      <c r="H10" s="15">
        <f>+raw_pm!F98</f>
        <v>0</v>
      </c>
      <c r="I10" s="15">
        <f>+raw_pm!G98</f>
        <v>0</v>
      </c>
      <c r="J10" s="16">
        <f>+raw_pm!J98/60</f>
        <v>0</v>
      </c>
      <c r="K10" s="40">
        <f t="shared" si="3"/>
        <v>0</v>
      </c>
      <c r="L10" s="18">
        <f>+raw_pm!I98/60</f>
        <v>0</v>
      </c>
      <c r="M10" s="39">
        <f t="shared" si="4"/>
        <v>0</v>
      </c>
      <c r="N10" s="15">
        <f>+raw_pm!H98</f>
        <v>0</v>
      </c>
      <c r="O10" s="41">
        <f t="shared" si="5"/>
      </c>
      <c r="P10" s="45">
        <f>+Jul_woD!B10</f>
        <v>0</v>
      </c>
      <c r="Q10" s="46">
        <f>+Jul_woD!P10</f>
        <v>0</v>
      </c>
      <c r="R10" s="46">
        <f>+Jul_woD!Q10</f>
        <v>0</v>
      </c>
    </row>
    <row r="11" spans="1:18" ht="12.75">
      <c r="A11" s="4" t="str">
        <f>+Lookup!B20</f>
        <v>Plumbing</v>
      </c>
      <c r="B11" s="15">
        <f>+raw_pm!C99</f>
        <v>0</v>
      </c>
      <c r="C11" s="39">
        <f t="shared" si="0"/>
        <v>0</v>
      </c>
      <c r="D11" s="17">
        <f t="shared" si="1"/>
        <v>0</v>
      </c>
      <c r="E11" s="17">
        <f>+raw_pm!D99</f>
        <v>0</v>
      </c>
      <c r="F11" s="40">
        <f t="shared" si="2"/>
        <v>0</v>
      </c>
      <c r="G11" s="15">
        <f>+raw_pm!E99</f>
        <v>0</v>
      </c>
      <c r="H11" s="15">
        <f>+raw_pm!F99</f>
        <v>0</v>
      </c>
      <c r="I11" s="15">
        <f>+raw_pm!G99</f>
        <v>0</v>
      </c>
      <c r="J11" s="16">
        <f>+raw_pm!J99/60</f>
        <v>0</v>
      </c>
      <c r="K11" s="40">
        <f t="shared" si="3"/>
        <v>0</v>
      </c>
      <c r="L11" s="18">
        <f>+raw_pm!I99/60</f>
        <v>0</v>
      </c>
      <c r="M11" s="39">
        <f t="shared" si="4"/>
        <v>0</v>
      </c>
      <c r="N11" s="15">
        <f>+raw_pm!H99</f>
        <v>0</v>
      </c>
      <c r="O11" s="41">
        <f t="shared" si="5"/>
      </c>
      <c r="P11" s="45">
        <f>+Jul_woD!B11</f>
        <v>0</v>
      </c>
      <c r="Q11" s="46">
        <f>+Jul_woD!P11</f>
        <v>0</v>
      </c>
      <c r="R11" s="46">
        <f>+Jul_woD!Q11</f>
        <v>0</v>
      </c>
    </row>
    <row r="12" spans="1:18" ht="12.75">
      <c r="A12" s="4" t="str">
        <f>+Lookup!B21</f>
        <v>Doors/Keys/Locks</v>
      </c>
      <c r="B12" s="15">
        <f>+raw_pm!C100</f>
        <v>0</v>
      </c>
      <c r="C12" s="39">
        <f t="shared" si="0"/>
        <v>0</v>
      </c>
      <c r="D12" s="17">
        <f t="shared" si="1"/>
        <v>0</v>
      </c>
      <c r="E12" s="17">
        <f>+raw_pm!D100</f>
        <v>0</v>
      </c>
      <c r="F12" s="40">
        <f t="shared" si="2"/>
        <v>0</v>
      </c>
      <c r="G12" s="15">
        <f>+raw_pm!E100</f>
        <v>0</v>
      </c>
      <c r="H12" s="15">
        <f>+raw_pm!F100</f>
        <v>0</v>
      </c>
      <c r="I12" s="15">
        <f>+raw_pm!G100</f>
        <v>0</v>
      </c>
      <c r="J12" s="16">
        <f>+raw_pm!J100/60</f>
        <v>0</v>
      </c>
      <c r="K12" s="40">
        <f t="shared" si="3"/>
        <v>0</v>
      </c>
      <c r="L12" s="18">
        <f>+raw_pm!I100/60</f>
        <v>0</v>
      </c>
      <c r="M12" s="39">
        <f t="shared" si="4"/>
        <v>0</v>
      </c>
      <c r="N12" s="15">
        <f>+raw_pm!H100</f>
        <v>0</v>
      </c>
      <c r="O12" s="41">
        <f t="shared" si="5"/>
      </c>
      <c r="P12" s="45">
        <f>+Jul_woD!B12</f>
        <v>0</v>
      </c>
      <c r="Q12" s="46">
        <f>+Jul_woD!P12</f>
        <v>0</v>
      </c>
      <c r="R12" s="46">
        <f>+Jul_woD!Q12</f>
        <v>0</v>
      </c>
    </row>
    <row r="13" spans="1:18" ht="12.75">
      <c r="A13" s="4" t="str">
        <f>+Lookup!B22</f>
        <v>Conveyance</v>
      </c>
      <c r="B13" s="15">
        <f>+raw_pm!C101</f>
        <v>0</v>
      </c>
      <c r="C13" s="39">
        <f t="shared" si="0"/>
        <v>0</v>
      </c>
      <c r="D13" s="17">
        <f t="shared" si="1"/>
        <v>0</v>
      </c>
      <c r="E13" s="17">
        <f>+raw_pm!D101</f>
        <v>0</v>
      </c>
      <c r="F13" s="40">
        <f t="shared" si="2"/>
        <v>0</v>
      </c>
      <c r="G13" s="15">
        <f>+raw_pm!E101</f>
        <v>0</v>
      </c>
      <c r="H13" s="15">
        <f>+raw_pm!F101</f>
        <v>0</v>
      </c>
      <c r="I13" s="15">
        <f>+raw_pm!G101</f>
        <v>0</v>
      </c>
      <c r="J13" s="16">
        <f>+raw_pm!J101/60</f>
        <v>0</v>
      </c>
      <c r="K13" s="40">
        <f t="shared" si="3"/>
        <v>0</v>
      </c>
      <c r="L13" s="18">
        <f>+raw_pm!I101/60</f>
        <v>0</v>
      </c>
      <c r="M13" s="39">
        <f t="shared" si="4"/>
        <v>0</v>
      </c>
      <c r="N13" s="15">
        <f>+raw_pm!H101</f>
        <v>0</v>
      </c>
      <c r="O13" s="41">
        <f t="shared" si="5"/>
      </c>
      <c r="P13" s="45">
        <f>+Jul_woD!B13</f>
        <v>0</v>
      </c>
      <c r="Q13" s="46">
        <f>+Jul_woD!P13</f>
        <v>0</v>
      </c>
      <c r="R13" s="46">
        <f>+Jul_woD!Q13</f>
        <v>0</v>
      </c>
    </row>
    <row r="14" spans="1:18" ht="12.75">
      <c r="A14" s="4" t="str">
        <f>+Lookup!B23</f>
        <v>Safety/Security</v>
      </c>
      <c r="B14" s="15">
        <f>+raw_pm!C102</f>
        <v>0</v>
      </c>
      <c r="C14" s="39">
        <f t="shared" si="0"/>
        <v>0</v>
      </c>
      <c r="D14" s="17">
        <f t="shared" si="1"/>
        <v>0</v>
      </c>
      <c r="E14" s="17">
        <f>+raw_pm!D102</f>
        <v>0</v>
      </c>
      <c r="F14" s="40">
        <f t="shared" si="2"/>
        <v>0</v>
      </c>
      <c r="G14" s="15">
        <f>+raw_pm!E102</f>
        <v>0</v>
      </c>
      <c r="H14" s="15">
        <f>+raw_pm!F102</f>
        <v>0</v>
      </c>
      <c r="I14" s="15">
        <f>+raw_pm!G102</f>
        <v>0</v>
      </c>
      <c r="J14" s="16">
        <f>+raw_pm!J102/60</f>
        <v>0</v>
      </c>
      <c r="K14" s="40">
        <f t="shared" si="3"/>
        <v>0</v>
      </c>
      <c r="L14" s="18">
        <f>+raw_pm!I102/60</f>
        <v>0</v>
      </c>
      <c r="M14" s="39">
        <f t="shared" si="4"/>
        <v>0</v>
      </c>
      <c r="N14" s="15">
        <f>+raw_pm!H102</f>
        <v>0</v>
      </c>
      <c r="O14" s="41">
        <f t="shared" si="5"/>
      </c>
      <c r="P14" s="45">
        <f>+Jul_woD!B14</f>
        <v>0</v>
      </c>
      <c r="Q14" s="46">
        <f>+Jul_woD!P14</f>
        <v>0</v>
      </c>
      <c r="R14" s="46">
        <f>+Jul_woD!Q14</f>
        <v>0</v>
      </c>
    </row>
    <row r="15" spans="1:18" ht="12.75">
      <c r="A15" s="4" t="str">
        <f>+Lookup!B24</f>
        <v>Interior</v>
      </c>
      <c r="B15" s="15">
        <f>+raw_pm!C103</f>
        <v>0</v>
      </c>
      <c r="C15" s="39">
        <f t="shared" si="0"/>
        <v>0</v>
      </c>
      <c r="D15" s="17">
        <f t="shared" si="1"/>
        <v>0</v>
      </c>
      <c r="E15" s="17">
        <f>+raw_pm!D103</f>
        <v>0</v>
      </c>
      <c r="F15" s="40">
        <f t="shared" si="2"/>
        <v>0</v>
      </c>
      <c r="G15" s="15">
        <f>+raw_pm!E103</f>
        <v>0</v>
      </c>
      <c r="H15" s="15">
        <f>+raw_pm!F103</f>
        <v>0</v>
      </c>
      <c r="I15" s="15">
        <f>+raw_pm!G103</f>
        <v>0</v>
      </c>
      <c r="J15" s="16">
        <f>+raw_pm!J103/60</f>
        <v>0</v>
      </c>
      <c r="K15" s="40">
        <f t="shared" si="3"/>
        <v>0</v>
      </c>
      <c r="L15" s="18">
        <f>+raw_pm!I103/60</f>
        <v>0</v>
      </c>
      <c r="M15" s="39">
        <f t="shared" si="4"/>
        <v>0</v>
      </c>
      <c r="N15" s="15">
        <f>+raw_pm!H103</f>
        <v>0</v>
      </c>
      <c r="O15" s="41">
        <f t="shared" si="5"/>
      </c>
      <c r="P15" s="45">
        <f>+Jul_woD!B15</f>
        <v>0</v>
      </c>
      <c r="Q15" s="46">
        <f>+Jul_woD!P15</f>
        <v>0</v>
      </c>
      <c r="R15" s="46">
        <f>+Jul_woD!Q15</f>
        <v>0</v>
      </c>
    </row>
    <row r="16" spans="1:18" ht="12.75">
      <c r="A16" s="4" t="str">
        <f>+Lookup!B25</f>
        <v>Exterior</v>
      </c>
      <c r="B16" s="15">
        <f>+raw_pm!C104</f>
        <v>0</v>
      </c>
      <c r="C16" s="39">
        <f t="shared" si="0"/>
        <v>0</v>
      </c>
      <c r="D16" s="17">
        <f t="shared" si="1"/>
        <v>0</v>
      </c>
      <c r="E16" s="17">
        <f>+raw_pm!D104</f>
        <v>0</v>
      </c>
      <c r="F16" s="40">
        <f t="shared" si="2"/>
        <v>0</v>
      </c>
      <c r="G16" s="15">
        <f>+raw_pm!E104</f>
        <v>0</v>
      </c>
      <c r="H16" s="15">
        <f>+raw_pm!F104</f>
        <v>0</v>
      </c>
      <c r="I16" s="15">
        <f>+raw_pm!G104</f>
        <v>0</v>
      </c>
      <c r="J16" s="16">
        <f>+raw_pm!J104/60</f>
        <v>0</v>
      </c>
      <c r="K16" s="40">
        <f t="shared" si="3"/>
        <v>0</v>
      </c>
      <c r="L16" s="18">
        <f>+raw_pm!I104/60</f>
        <v>0</v>
      </c>
      <c r="M16" s="39">
        <f t="shared" si="4"/>
        <v>0</v>
      </c>
      <c r="N16" s="15">
        <f>+raw_pm!H104</f>
        <v>0</v>
      </c>
      <c r="O16" s="41">
        <f t="shared" si="5"/>
      </c>
      <c r="P16" s="45">
        <f>+Jul_woD!B16</f>
        <v>0</v>
      </c>
      <c r="Q16" s="46">
        <f>+Jul_woD!P16</f>
        <v>0</v>
      </c>
      <c r="R16" s="46">
        <f>+Jul_woD!Q16</f>
        <v>0</v>
      </c>
    </row>
    <row r="17" spans="1:18" ht="12.75">
      <c r="A17" s="4" t="str">
        <f>+Lookup!B26</f>
        <v>Other</v>
      </c>
      <c r="B17" s="15">
        <f>+raw_pm!C105</f>
        <v>0</v>
      </c>
      <c r="C17" s="39">
        <f t="shared" si="0"/>
        <v>0</v>
      </c>
      <c r="D17" s="17">
        <f t="shared" si="1"/>
        <v>0</v>
      </c>
      <c r="E17" s="17">
        <f>+raw_pm!D105</f>
        <v>0</v>
      </c>
      <c r="F17" s="40">
        <f t="shared" si="2"/>
        <v>0</v>
      </c>
      <c r="G17" s="15">
        <f>+raw_pm!E105</f>
        <v>0</v>
      </c>
      <c r="H17" s="15">
        <f>+raw_pm!F105</f>
        <v>0</v>
      </c>
      <c r="I17" s="15">
        <f>+raw_pm!G105</f>
        <v>0</v>
      </c>
      <c r="J17" s="16">
        <f>+raw_pm!J105/60</f>
        <v>0</v>
      </c>
      <c r="K17" s="40">
        <f t="shared" si="3"/>
        <v>0</v>
      </c>
      <c r="L17" s="18">
        <f>+raw_pm!I105/60</f>
        <v>0</v>
      </c>
      <c r="M17" s="39">
        <f t="shared" si="4"/>
        <v>0</v>
      </c>
      <c r="N17" s="15">
        <f>+raw_pm!H105</f>
        <v>0</v>
      </c>
      <c r="O17" s="41">
        <f t="shared" si="5"/>
      </c>
      <c r="P17" s="45">
        <f>+Jul_woD!B17</f>
        <v>0</v>
      </c>
      <c r="Q17" s="46">
        <f>+Jul_woD!P17</f>
        <v>0</v>
      </c>
      <c r="R17" s="46">
        <f>+Jul_woD!Q17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July,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July,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raw_pm!C106&amp;", "&amp;raw_pm!C7</f>
        <v>August,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+raw_pm!C109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+raw_pm!D109</f>
        <v>0</v>
      </c>
      <c r="F7" s="40">
        <f aca="true" t="shared" si="2" ref="F7:F18">IF($B7=0,0,(E7/B7)*100)</f>
        <v>0</v>
      </c>
      <c r="G7" s="15">
        <f>+raw_pm!E109</f>
        <v>0</v>
      </c>
      <c r="H7" s="15">
        <f>+raw_pm!F109</f>
        <v>0</v>
      </c>
      <c r="I7" s="15">
        <f>+raw_pm!G109</f>
        <v>0</v>
      </c>
      <c r="J7" s="16">
        <f>+raw_pm!J109/60</f>
        <v>0</v>
      </c>
      <c r="K7" s="40">
        <f aca="true" t="shared" si="3" ref="K7:K17">IF($J$18=0,0,(J7/$J$18)*100)</f>
        <v>0</v>
      </c>
      <c r="L7" s="18">
        <f>+raw_pm!I109/60</f>
        <v>0</v>
      </c>
      <c r="M7" s="39">
        <f aca="true" t="shared" si="4" ref="M7:M17">IF($L$18=0,0,(L7/$L$18)*100)</f>
        <v>0</v>
      </c>
      <c r="N7" s="15">
        <f>+raw_pm!H109</f>
        <v>0</v>
      </c>
      <c r="O7" s="41">
        <f aca="true" t="shared" si="5" ref="O7:O17">IF(J7=0,"",L7-J7)</f>
      </c>
      <c r="P7" s="45">
        <f>+Aug_woD!B7</f>
        <v>0</v>
      </c>
      <c r="Q7" s="46">
        <f>+Aug_woD!P7</f>
        <v>0</v>
      </c>
      <c r="R7" s="46">
        <f>+Aug_woD!Q7</f>
        <v>0</v>
      </c>
    </row>
    <row r="8" spans="1:18" ht="12.75">
      <c r="A8" s="4" t="str">
        <f>+Lookup!B17</f>
        <v>Lighting</v>
      </c>
      <c r="B8" s="15">
        <f>+raw_pm!C110</f>
        <v>0</v>
      </c>
      <c r="C8" s="39">
        <f t="shared" si="0"/>
        <v>0</v>
      </c>
      <c r="D8" s="17">
        <f t="shared" si="1"/>
        <v>0</v>
      </c>
      <c r="E8" s="17">
        <f>+raw_pm!D110</f>
        <v>0</v>
      </c>
      <c r="F8" s="40">
        <f t="shared" si="2"/>
        <v>0</v>
      </c>
      <c r="G8" s="15">
        <f>+raw_pm!E110</f>
        <v>0</v>
      </c>
      <c r="H8" s="15">
        <f>+raw_pm!F110</f>
        <v>0</v>
      </c>
      <c r="I8" s="15">
        <f>+raw_pm!G110</f>
        <v>0</v>
      </c>
      <c r="J8" s="16">
        <f>+raw_pm!J110/60</f>
        <v>0</v>
      </c>
      <c r="K8" s="40">
        <f t="shared" si="3"/>
        <v>0</v>
      </c>
      <c r="L8" s="18">
        <f>+raw_pm!I110/60</f>
        <v>0</v>
      </c>
      <c r="M8" s="39">
        <f t="shared" si="4"/>
        <v>0</v>
      </c>
      <c r="N8" s="15">
        <f>+raw_pm!H110</f>
        <v>0</v>
      </c>
      <c r="O8" s="41">
        <f t="shared" si="5"/>
      </c>
      <c r="P8" s="45">
        <f>+Aug_woD!B8</f>
        <v>0</v>
      </c>
      <c r="Q8" s="46">
        <f>+Aug_woD!P8</f>
        <v>0</v>
      </c>
      <c r="R8" s="46">
        <f>+Aug_woD!Q8</f>
        <v>0</v>
      </c>
    </row>
    <row r="9" spans="1:18" ht="12.75">
      <c r="A9" s="4" t="str">
        <f>+Lookup!B18</f>
        <v>Janitorial</v>
      </c>
      <c r="B9" s="15">
        <f>+raw_pm!C111</f>
        <v>0</v>
      </c>
      <c r="C9" s="39">
        <f t="shared" si="0"/>
        <v>0</v>
      </c>
      <c r="D9" s="17">
        <f t="shared" si="1"/>
        <v>0</v>
      </c>
      <c r="E9" s="17">
        <f>+raw_pm!D111</f>
        <v>0</v>
      </c>
      <c r="F9" s="40">
        <f t="shared" si="2"/>
        <v>0</v>
      </c>
      <c r="G9" s="15">
        <f>+raw_pm!E111</f>
        <v>0</v>
      </c>
      <c r="H9" s="15">
        <f>+raw_pm!F111</f>
        <v>0</v>
      </c>
      <c r="I9" s="15">
        <f>+raw_pm!G111</f>
        <v>0</v>
      </c>
      <c r="J9" s="16">
        <f>+raw_pm!J111/60</f>
        <v>0</v>
      </c>
      <c r="K9" s="40">
        <f t="shared" si="3"/>
        <v>0</v>
      </c>
      <c r="L9" s="18">
        <f>+raw_pm!I111/60</f>
        <v>0</v>
      </c>
      <c r="M9" s="39">
        <f t="shared" si="4"/>
        <v>0</v>
      </c>
      <c r="N9" s="15">
        <f>+raw_pm!H111</f>
        <v>0</v>
      </c>
      <c r="O9" s="41">
        <f t="shared" si="5"/>
      </c>
      <c r="P9" s="45">
        <f>+Aug_woD!B9</f>
        <v>0</v>
      </c>
      <c r="Q9" s="46">
        <f>+Aug_woD!P9</f>
        <v>0</v>
      </c>
      <c r="R9" s="46">
        <f>+Aug_woD!Q9</f>
        <v>0</v>
      </c>
    </row>
    <row r="10" spans="1:18" ht="12.75">
      <c r="A10" s="4" t="str">
        <f>+Lookup!B19</f>
        <v>Electrical</v>
      </c>
      <c r="B10" s="15">
        <f>+raw_pm!C112</f>
        <v>0</v>
      </c>
      <c r="C10" s="39">
        <f t="shared" si="0"/>
        <v>0</v>
      </c>
      <c r="D10" s="17">
        <f t="shared" si="1"/>
        <v>0</v>
      </c>
      <c r="E10" s="17">
        <f>+raw_pm!D112</f>
        <v>0</v>
      </c>
      <c r="F10" s="40">
        <f t="shared" si="2"/>
        <v>0</v>
      </c>
      <c r="G10" s="15">
        <f>+raw_pm!E112</f>
        <v>0</v>
      </c>
      <c r="H10" s="15">
        <f>+raw_pm!F112</f>
        <v>0</v>
      </c>
      <c r="I10" s="15">
        <f>+raw_pm!G112</f>
        <v>0</v>
      </c>
      <c r="J10" s="16">
        <f>+raw_pm!J112/60</f>
        <v>0</v>
      </c>
      <c r="K10" s="40">
        <f t="shared" si="3"/>
        <v>0</v>
      </c>
      <c r="L10" s="18">
        <f>+raw_pm!I112/60</f>
        <v>0</v>
      </c>
      <c r="M10" s="39">
        <f t="shared" si="4"/>
        <v>0</v>
      </c>
      <c r="N10" s="15">
        <f>+raw_pm!H112</f>
        <v>0</v>
      </c>
      <c r="O10" s="41">
        <f t="shared" si="5"/>
      </c>
      <c r="P10" s="45">
        <f>+Aug_woD!B10</f>
        <v>0</v>
      </c>
      <c r="Q10" s="46">
        <f>+Aug_woD!P10</f>
        <v>0</v>
      </c>
      <c r="R10" s="46">
        <f>+Aug_woD!Q10</f>
        <v>0</v>
      </c>
    </row>
    <row r="11" spans="1:18" ht="12.75">
      <c r="A11" s="4" t="str">
        <f>+Lookup!B20</f>
        <v>Plumbing</v>
      </c>
      <c r="B11" s="15">
        <f>+raw_pm!C113</f>
        <v>0</v>
      </c>
      <c r="C11" s="39">
        <f t="shared" si="0"/>
        <v>0</v>
      </c>
      <c r="D11" s="17">
        <f t="shared" si="1"/>
        <v>0</v>
      </c>
      <c r="E11" s="17">
        <f>+raw_pm!D113</f>
        <v>0</v>
      </c>
      <c r="F11" s="40">
        <f t="shared" si="2"/>
        <v>0</v>
      </c>
      <c r="G11" s="15">
        <f>+raw_pm!E113</f>
        <v>0</v>
      </c>
      <c r="H11" s="15">
        <f>+raw_pm!F113</f>
        <v>0</v>
      </c>
      <c r="I11" s="15">
        <f>+raw_pm!G113</f>
        <v>0</v>
      </c>
      <c r="J11" s="16">
        <f>+raw_pm!J113/60</f>
        <v>0</v>
      </c>
      <c r="K11" s="40">
        <f t="shared" si="3"/>
        <v>0</v>
      </c>
      <c r="L11" s="18">
        <f>+raw_pm!I113/60</f>
        <v>0</v>
      </c>
      <c r="M11" s="39">
        <f t="shared" si="4"/>
        <v>0</v>
      </c>
      <c r="N11" s="15">
        <f>+raw_pm!H113</f>
        <v>0</v>
      </c>
      <c r="O11" s="41">
        <f t="shared" si="5"/>
      </c>
      <c r="P11" s="45">
        <f>+Aug_woD!B11</f>
        <v>0</v>
      </c>
      <c r="Q11" s="46">
        <f>+Aug_woD!P11</f>
        <v>0</v>
      </c>
      <c r="R11" s="46">
        <f>+Aug_woD!Q11</f>
        <v>0</v>
      </c>
    </row>
    <row r="12" spans="1:18" ht="12.75">
      <c r="A12" s="4" t="str">
        <f>+Lookup!B21</f>
        <v>Doors/Keys/Locks</v>
      </c>
      <c r="B12" s="15">
        <f>+raw_pm!C114</f>
        <v>0</v>
      </c>
      <c r="C12" s="39">
        <f t="shared" si="0"/>
        <v>0</v>
      </c>
      <c r="D12" s="17">
        <f t="shared" si="1"/>
        <v>0</v>
      </c>
      <c r="E12" s="17">
        <f>+raw_pm!D114</f>
        <v>0</v>
      </c>
      <c r="F12" s="40">
        <f t="shared" si="2"/>
        <v>0</v>
      </c>
      <c r="G12" s="15">
        <f>+raw_pm!E114</f>
        <v>0</v>
      </c>
      <c r="H12" s="15">
        <f>+raw_pm!F114</f>
        <v>0</v>
      </c>
      <c r="I12" s="15">
        <f>+raw_pm!G114</f>
        <v>0</v>
      </c>
      <c r="J12" s="16">
        <f>+raw_pm!J114/60</f>
        <v>0</v>
      </c>
      <c r="K12" s="40">
        <f t="shared" si="3"/>
        <v>0</v>
      </c>
      <c r="L12" s="18">
        <f>+raw_pm!I114/60</f>
        <v>0</v>
      </c>
      <c r="M12" s="39">
        <f t="shared" si="4"/>
        <v>0</v>
      </c>
      <c r="N12" s="15">
        <f>+raw_pm!H114</f>
        <v>0</v>
      </c>
      <c r="O12" s="41">
        <f t="shared" si="5"/>
      </c>
      <c r="P12" s="45">
        <f>+Aug_woD!B12</f>
        <v>0</v>
      </c>
      <c r="Q12" s="46">
        <f>+Aug_woD!P12</f>
        <v>0</v>
      </c>
      <c r="R12" s="46">
        <f>+Aug_woD!Q12</f>
        <v>0</v>
      </c>
    </row>
    <row r="13" spans="1:18" ht="12.75">
      <c r="A13" s="4" t="str">
        <f>+Lookup!B22</f>
        <v>Conveyance</v>
      </c>
      <c r="B13" s="15">
        <f>+raw_pm!C115</f>
        <v>0</v>
      </c>
      <c r="C13" s="39">
        <f t="shared" si="0"/>
        <v>0</v>
      </c>
      <c r="D13" s="17">
        <f t="shared" si="1"/>
        <v>0</v>
      </c>
      <c r="E13" s="17">
        <f>+raw_pm!D115</f>
        <v>0</v>
      </c>
      <c r="F13" s="40">
        <f t="shared" si="2"/>
        <v>0</v>
      </c>
      <c r="G13" s="15">
        <f>+raw_pm!E115</f>
        <v>0</v>
      </c>
      <c r="H13" s="15">
        <f>+raw_pm!F115</f>
        <v>0</v>
      </c>
      <c r="I13" s="15">
        <f>+raw_pm!G115</f>
        <v>0</v>
      </c>
      <c r="J13" s="16">
        <f>+raw_pm!J115/60</f>
        <v>0</v>
      </c>
      <c r="K13" s="40">
        <f t="shared" si="3"/>
        <v>0</v>
      </c>
      <c r="L13" s="18">
        <f>+raw_pm!I115/60</f>
        <v>0</v>
      </c>
      <c r="M13" s="39">
        <f t="shared" si="4"/>
        <v>0</v>
      </c>
      <c r="N13" s="15">
        <f>+raw_pm!H115</f>
        <v>0</v>
      </c>
      <c r="O13" s="41">
        <f t="shared" si="5"/>
      </c>
      <c r="P13" s="45">
        <f>+Aug_woD!B13</f>
        <v>0</v>
      </c>
      <c r="Q13" s="46">
        <f>+Aug_woD!P13</f>
        <v>0</v>
      </c>
      <c r="R13" s="46">
        <f>+Aug_woD!Q13</f>
        <v>0</v>
      </c>
    </row>
    <row r="14" spans="1:18" ht="12.75">
      <c r="A14" s="4" t="str">
        <f>+Lookup!B23</f>
        <v>Safety/Security</v>
      </c>
      <c r="B14" s="15">
        <f>+raw_pm!C116</f>
        <v>0</v>
      </c>
      <c r="C14" s="39">
        <f t="shared" si="0"/>
        <v>0</v>
      </c>
      <c r="D14" s="17">
        <f t="shared" si="1"/>
        <v>0</v>
      </c>
      <c r="E14" s="17">
        <f>+raw_pm!D116</f>
        <v>0</v>
      </c>
      <c r="F14" s="40">
        <f t="shared" si="2"/>
        <v>0</v>
      </c>
      <c r="G14" s="15">
        <f>+raw_pm!E116</f>
        <v>0</v>
      </c>
      <c r="H14" s="15">
        <f>+raw_pm!F116</f>
        <v>0</v>
      </c>
      <c r="I14" s="15">
        <f>+raw_pm!G116</f>
        <v>0</v>
      </c>
      <c r="J14" s="16">
        <f>+raw_pm!J116/60</f>
        <v>0</v>
      </c>
      <c r="K14" s="40">
        <f t="shared" si="3"/>
        <v>0</v>
      </c>
      <c r="L14" s="18">
        <f>+raw_pm!I116/60</f>
        <v>0</v>
      </c>
      <c r="M14" s="39">
        <f t="shared" si="4"/>
        <v>0</v>
      </c>
      <c r="N14" s="15">
        <f>+raw_pm!H116</f>
        <v>0</v>
      </c>
      <c r="O14" s="41">
        <f t="shared" si="5"/>
      </c>
      <c r="P14" s="45">
        <f>+Aug_woD!B14</f>
        <v>0</v>
      </c>
      <c r="Q14" s="46">
        <f>+Aug_woD!P14</f>
        <v>0</v>
      </c>
      <c r="R14" s="46">
        <f>+Aug_woD!Q14</f>
        <v>0</v>
      </c>
    </row>
    <row r="15" spans="1:18" ht="12.75">
      <c r="A15" s="4" t="str">
        <f>+Lookup!B24</f>
        <v>Interior</v>
      </c>
      <c r="B15" s="15">
        <f>+raw_pm!C117</f>
        <v>0</v>
      </c>
      <c r="C15" s="39">
        <f t="shared" si="0"/>
        <v>0</v>
      </c>
      <c r="D15" s="17">
        <f t="shared" si="1"/>
        <v>0</v>
      </c>
      <c r="E15" s="17">
        <f>+raw_pm!D117</f>
        <v>0</v>
      </c>
      <c r="F15" s="40">
        <f t="shared" si="2"/>
        <v>0</v>
      </c>
      <c r="G15" s="15">
        <f>+raw_pm!E117</f>
        <v>0</v>
      </c>
      <c r="H15" s="15">
        <f>+raw_pm!F117</f>
        <v>0</v>
      </c>
      <c r="I15" s="15">
        <f>+raw_pm!G117</f>
        <v>0</v>
      </c>
      <c r="J15" s="16">
        <f>+raw_pm!J117/60</f>
        <v>0</v>
      </c>
      <c r="K15" s="40">
        <f t="shared" si="3"/>
        <v>0</v>
      </c>
      <c r="L15" s="18">
        <f>+raw_pm!I117/60</f>
        <v>0</v>
      </c>
      <c r="M15" s="39">
        <f t="shared" si="4"/>
        <v>0</v>
      </c>
      <c r="N15" s="15">
        <f>+raw_pm!H117</f>
        <v>0</v>
      </c>
      <c r="O15" s="41">
        <f t="shared" si="5"/>
      </c>
      <c r="P15" s="45">
        <f>+Aug_woD!B15</f>
        <v>0</v>
      </c>
      <c r="Q15" s="46">
        <f>+Aug_woD!P15</f>
        <v>0</v>
      </c>
      <c r="R15" s="46">
        <f>+Aug_woD!Q15</f>
        <v>0</v>
      </c>
    </row>
    <row r="16" spans="1:18" ht="12.75">
      <c r="A16" s="4" t="str">
        <f>+Lookup!B25</f>
        <v>Exterior</v>
      </c>
      <c r="B16" s="15">
        <f>+raw_pm!C118</f>
        <v>0</v>
      </c>
      <c r="C16" s="39">
        <f t="shared" si="0"/>
        <v>0</v>
      </c>
      <c r="D16" s="17">
        <f t="shared" si="1"/>
        <v>0</v>
      </c>
      <c r="E16" s="17">
        <f>+raw_pm!D118</f>
        <v>0</v>
      </c>
      <c r="F16" s="40">
        <f t="shared" si="2"/>
        <v>0</v>
      </c>
      <c r="G16" s="15">
        <f>+raw_pm!E118</f>
        <v>0</v>
      </c>
      <c r="H16" s="15">
        <f>+raw_pm!F118</f>
        <v>0</v>
      </c>
      <c r="I16" s="15">
        <f>+raw_pm!G118</f>
        <v>0</v>
      </c>
      <c r="J16" s="16">
        <f>+raw_pm!J118/60</f>
        <v>0</v>
      </c>
      <c r="K16" s="40">
        <f t="shared" si="3"/>
        <v>0</v>
      </c>
      <c r="L16" s="18">
        <f>+raw_pm!I118/60</f>
        <v>0</v>
      </c>
      <c r="M16" s="39">
        <f t="shared" si="4"/>
        <v>0</v>
      </c>
      <c r="N16" s="15">
        <f>+raw_pm!H118</f>
        <v>0</v>
      </c>
      <c r="O16" s="41">
        <f t="shared" si="5"/>
      </c>
      <c r="P16" s="45">
        <f>+Aug_woD!B16</f>
        <v>0</v>
      </c>
      <c r="Q16" s="46">
        <f>+Aug_woD!P16</f>
        <v>0</v>
      </c>
      <c r="R16" s="46">
        <f>+Aug_woD!Q16</f>
        <v>0</v>
      </c>
    </row>
    <row r="17" spans="1:18" ht="12.75">
      <c r="A17" s="4" t="str">
        <f>+Lookup!B26</f>
        <v>Other</v>
      </c>
      <c r="B17" s="15">
        <f>+raw_pm!C119</f>
        <v>0</v>
      </c>
      <c r="C17" s="39">
        <f t="shared" si="0"/>
        <v>0</v>
      </c>
      <c r="D17" s="17">
        <f t="shared" si="1"/>
        <v>0</v>
      </c>
      <c r="E17" s="17">
        <f>+raw_pm!D119</f>
        <v>0</v>
      </c>
      <c r="F17" s="40">
        <f t="shared" si="2"/>
        <v>0</v>
      </c>
      <c r="G17" s="15">
        <f>+raw_pm!E119</f>
        <v>0</v>
      </c>
      <c r="H17" s="15">
        <f>+raw_pm!F119</f>
        <v>0</v>
      </c>
      <c r="I17" s="15">
        <f>+raw_pm!G119</f>
        <v>0</v>
      </c>
      <c r="J17" s="16">
        <f>+raw_pm!J119/60</f>
        <v>0</v>
      </c>
      <c r="K17" s="40">
        <f t="shared" si="3"/>
        <v>0</v>
      </c>
      <c r="L17" s="18">
        <f>+raw_pm!I119/60</f>
        <v>0</v>
      </c>
      <c r="M17" s="39">
        <f t="shared" si="4"/>
        <v>0</v>
      </c>
      <c r="N17" s="15">
        <f>+raw_pm!H119</f>
        <v>0</v>
      </c>
      <c r="O17" s="41">
        <f t="shared" si="5"/>
      </c>
      <c r="P17" s="45">
        <f>+Aug_woD!B17</f>
        <v>0</v>
      </c>
      <c r="Q17" s="46">
        <f>+Aug_woD!P17</f>
        <v>0</v>
      </c>
      <c r="R17" s="46">
        <f>+Aug_woD!Q17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August,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August,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raw_pm!C120&amp;", "&amp;raw_pm!C7</f>
        <v>September,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+raw_pm!C123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+raw_pm!D123</f>
        <v>0</v>
      </c>
      <c r="F7" s="40">
        <f aca="true" t="shared" si="2" ref="F7:F18">IF($B7=0,0,(E7/B7)*100)</f>
        <v>0</v>
      </c>
      <c r="G7" s="15">
        <f>+raw_pm!E123</f>
        <v>0</v>
      </c>
      <c r="H7" s="15">
        <f>+raw_pm!F123</f>
        <v>0</v>
      </c>
      <c r="I7" s="15">
        <f>+raw_pm!G123</f>
        <v>0</v>
      </c>
      <c r="J7" s="16">
        <f>+raw_pm!J123/60</f>
        <v>0</v>
      </c>
      <c r="K7" s="40">
        <f aca="true" t="shared" si="3" ref="K7:K17">IF($J$18=0,0,(J7/$J$18)*100)</f>
        <v>0</v>
      </c>
      <c r="L7" s="18">
        <f>+raw_pm!I123/60</f>
        <v>0</v>
      </c>
      <c r="M7" s="39">
        <f aca="true" t="shared" si="4" ref="M7:M17">IF($L$18=0,0,(L7/$L$18)*100)</f>
        <v>0</v>
      </c>
      <c r="N7" s="15">
        <f>+raw_pm!H123</f>
        <v>0</v>
      </c>
      <c r="O7" s="41">
        <f aca="true" t="shared" si="5" ref="O7:O17">IF(J7=0,"",L7-J7)</f>
      </c>
      <c r="P7" s="45">
        <f>+Sep_woD!B7</f>
        <v>0</v>
      </c>
      <c r="Q7" s="46">
        <f>+Sep_woD!P7</f>
        <v>0</v>
      </c>
      <c r="R7" s="46">
        <f>+Sep_woD!Q7</f>
        <v>0</v>
      </c>
    </row>
    <row r="8" spans="1:18" ht="12.75">
      <c r="A8" s="4" t="str">
        <f>+Lookup!B17</f>
        <v>Lighting</v>
      </c>
      <c r="B8" s="15">
        <f>+raw_pm!C124</f>
        <v>0</v>
      </c>
      <c r="C8" s="39">
        <f t="shared" si="0"/>
        <v>0</v>
      </c>
      <c r="D8" s="17">
        <f t="shared" si="1"/>
        <v>0</v>
      </c>
      <c r="E8" s="17">
        <f>+raw_pm!D124</f>
        <v>0</v>
      </c>
      <c r="F8" s="40">
        <f t="shared" si="2"/>
        <v>0</v>
      </c>
      <c r="G8" s="15">
        <f>+raw_pm!E124</f>
        <v>0</v>
      </c>
      <c r="H8" s="15">
        <f>+raw_pm!F124</f>
        <v>0</v>
      </c>
      <c r="I8" s="15">
        <f>+raw_pm!G124</f>
        <v>0</v>
      </c>
      <c r="J8" s="16">
        <f>+raw_pm!J124/60</f>
        <v>0</v>
      </c>
      <c r="K8" s="40">
        <f t="shared" si="3"/>
        <v>0</v>
      </c>
      <c r="L8" s="18">
        <f>+raw_pm!I124/60</f>
        <v>0</v>
      </c>
      <c r="M8" s="39">
        <f t="shared" si="4"/>
        <v>0</v>
      </c>
      <c r="N8" s="15">
        <f>+raw_pm!H124</f>
        <v>0</v>
      </c>
      <c r="O8" s="41">
        <f t="shared" si="5"/>
      </c>
      <c r="P8" s="45">
        <f>+Sep_woD!B8</f>
        <v>0</v>
      </c>
      <c r="Q8" s="46">
        <f>+Sep_woD!P8</f>
        <v>0</v>
      </c>
      <c r="R8" s="46">
        <f>+Sep_woD!Q8</f>
        <v>0</v>
      </c>
    </row>
    <row r="9" spans="1:18" ht="12.75">
      <c r="A9" s="4" t="str">
        <f>+Lookup!B18</f>
        <v>Janitorial</v>
      </c>
      <c r="B9" s="15">
        <f>+raw_pm!C125</f>
        <v>0</v>
      </c>
      <c r="C9" s="39">
        <f t="shared" si="0"/>
        <v>0</v>
      </c>
      <c r="D9" s="17">
        <f t="shared" si="1"/>
        <v>0</v>
      </c>
      <c r="E9" s="17">
        <f>+raw_pm!D125</f>
        <v>0</v>
      </c>
      <c r="F9" s="40">
        <f t="shared" si="2"/>
        <v>0</v>
      </c>
      <c r="G9" s="15">
        <f>+raw_pm!E125</f>
        <v>0</v>
      </c>
      <c r="H9" s="15">
        <f>+raw_pm!F125</f>
        <v>0</v>
      </c>
      <c r="I9" s="15">
        <f>+raw_pm!G125</f>
        <v>0</v>
      </c>
      <c r="J9" s="16">
        <f>+raw_pm!J125/60</f>
        <v>0</v>
      </c>
      <c r="K9" s="40">
        <f t="shared" si="3"/>
        <v>0</v>
      </c>
      <c r="L9" s="18">
        <f>+raw_pm!I125/60</f>
        <v>0</v>
      </c>
      <c r="M9" s="39">
        <f t="shared" si="4"/>
        <v>0</v>
      </c>
      <c r="N9" s="15">
        <f>+raw_pm!H125</f>
        <v>0</v>
      </c>
      <c r="O9" s="41">
        <f t="shared" si="5"/>
      </c>
      <c r="P9" s="45">
        <f>+Sep_woD!B9</f>
        <v>0</v>
      </c>
      <c r="Q9" s="46">
        <f>+Sep_woD!P9</f>
        <v>0</v>
      </c>
      <c r="R9" s="46">
        <f>+Sep_woD!Q9</f>
        <v>0</v>
      </c>
    </row>
    <row r="10" spans="1:18" ht="12.75">
      <c r="A10" s="4" t="str">
        <f>+Lookup!B19</f>
        <v>Electrical</v>
      </c>
      <c r="B10" s="15">
        <f>+raw_pm!C126</f>
        <v>0</v>
      </c>
      <c r="C10" s="39">
        <f t="shared" si="0"/>
        <v>0</v>
      </c>
      <c r="D10" s="17">
        <f t="shared" si="1"/>
        <v>0</v>
      </c>
      <c r="E10" s="17">
        <f>+raw_pm!D126</f>
        <v>0</v>
      </c>
      <c r="F10" s="40">
        <f t="shared" si="2"/>
        <v>0</v>
      </c>
      <c r="G10" s="15">
        <f>+raw_pm!E126</f>
        <v>0</v>
      </c>
      <c r="H10" s="15">
        <f>+raw_pm!F126</f>
        <v>0</v>
      </c>
      <c r="I10" s="15">
        <f>+raw_pm!G126</f>
        <v>0</v>
      </c>
      <c r="J10" s="16">
        <f>+raw_pm!J126/60</f>
        <v>0</v>
      </c>
      <c r="K10" s="40">
        <f t="shared" si="3"/>
        <v>0</v>
      </c>
      <c r="L10" s="18">
        <f>+raw_pm!I126/60</f>
        <v>0</v>
      </c>
      <c r="M10" s="39">
        <f t="shared" si="4"/>
        <v>0</v>
      </c>
      <c r="N10" s="15">
        <f>+raw_pm!H126</f>
        <v>0</v>
      </c>
      <c r="O10" s="41">
        <f t="shared" si="5"/>
      </c>
      <c r="P10" s="45">
        <f>+Sep_woD!B10</f>
        <v>0</v>
      </c>
      <c r="Q10" s="46">
        <f>+Sep_woD!P10</f>
        <v>0</v>
      </c>
      <c r="R10" s="46">
        <f>+Sep_woD!Q10</f>
        <v>0</v>
      </c>
    </row>
    <row r="11" spans="1:18" ht="12.75">
      <c r="A11" s="4" t="str">
        <f>+Lookup!B20</f>
        <v>Plumbing</v>
      </c>
      <c r="B11" s="15">
        <f>+raw_pm!C127</f>
        <v>0</v>
      </c>
      <c r="C11" s="39">
        <f t="shared" si="0"/>
        <v>0</v>
      </c>
      <c r="D11" s="17">
        <f t="shared" si="1"/>
        <v>0</v>
      </c>
      <c r="E11" s="17">
        <f>+raw_pm!D127</f>
        <v>0</v>
      </c>
      <c r="F11" s="40">
        <f t="shared" si="2"/>
        <v>0</v>
      </c>
      <c r="G11" s="15">
        <f>+raw_pm!E127</f>
        <v>0</v>
      </c>
      <c r="H11" s="15">
        <f>+raw_pm!F127</f>
        <v>0</v>
      </c>
      <c r="I11" s="15">
        <f>+raw_pm!G127</f>
        <v>0</v>
      </c>
      <c r="J11" s="16">
        <f>+raw_pm!J127/60</f>
        <v>0</v>
      </c>
      <c r="K11" s="40">
        <f t="shared" si="3"/>
        <v>0</v>
      </c>
      <c r="L11" s="18">
        <f>+raw_pm!I127/60</f>
        <v>0</v>
      </c>
      <c r="M11" s="39">
        <f t="shared" si="4"/>
        <v>0</v>
      </c>
      <c r="N11" s="15">
        <f>+raw_pm!H127</f>
        <v>0</v>
      </c>
      <c r="O11" s="41">
        <f t="shared" si="5"/>
      </c>
      <c r="P11" s="45">
        <f>+Sep_woD!B11</f>
        <v>0</v>
      </c>
      <c r="Q11" s="46">
        <f>+Sep_woD!P11</f>
        <v>0</v>
      </c>
      <c r="R11" s="46">
        <f>+Sep_woD!Q11</f>
        <v>0</v>
      </c>
    </row>
    <row r="12" spans="1:18" ht="12.75">
      <c r="A12" s="4" t="str">
        <f>+Lookup!B21</f>
        <v>Doors/Keys/Locks</v>
      </c>
      <c r="B12" s="15">
        <f>+raw_pm!C128</f>
        <v>0</v>
      </c>
      <c r="C12" s="39">
        <f t="shared" si="0"/>
        <v>0</v>
      </c>
      <c r="D12" s="17">
        <f t="shared" si="1"/>
        <v>0</v>
      </c>
      <c r="E12" s="17">
        <f>+raw_pm!D128</f>
        <v>0</v>
      </c>
      <c r="F12" s="40">
        <f t="shared" si="2"/>
        <v>0</v>
      </c>
      <c r="G12" s="15">
        <f>+raw_pm!E128</f>
        <v>0</v>
      </c>
      <c r="H12" s="15">
        <f>+raw_pm!F128</f>
        <v>0</v>
      </c>
      <c r="I12" s="15">
        <f>+raw_pm!G128</f>
        <v>0</v>
      </c>
      <c r="J12" s="16">
        <f>+raw_pm!J128/60</f>
        <v>0</v>
      </c>
      <c r="K12" s="40">
        <f t="shared" si="3"/>
        <v>0</v>
      </c>
      <c r="L12" s="18">
        <f>+raw_pm!I128/60</f>
        <v>0</v>
      </c>
      <c r="M12" s="39">
        <f t="shared" si="4"/>
        <v>0</v>
      </c>
      <c r="N12" s="15">
        <f>+raw_pm!H128</f>
        <v>0</v>
      </c>
      <c r="O12" s="41">
        <f t="shared" si="5"/>
      </c>
      <c r="P12" s="45">
        <f>+Sep_woD!B12</f>
        <v>0</v>
      </c>
      <c r="Q12" s="46">
        <f>+Sep_woD!P12</f>
        <v>0</v>
      </c>
      <c r="R12" s="46">
        <f>+Sep_woD!Q12</f>
        <v>0</v>
      </c>
    </row>
    <row r="13" spans="1:18" ht="12.75">
      <c r="A13" s="4" t="str">
        <f>+Lookup!B22</f>
        <v>Conveyance</v>
      </c>
      <c r="B13" s="15">
        <f>+raw_pm!C129</f>
        <v>0</v>
      </c>
      <c r="C13" s="39">
        <f t="shared" si="0"/>
        <v>0</v>
      </c>
      <c r="D13" s="17">
        <f t="shared" si="1"/>
        <v>0</v>
      </c>
      <c r="E13" s="17">
        <f>+raw_pm!D129</f>
        <v>0</v>
      </c>
      <c r="F13" s="40">
        <f t="shared" si="2"/>
        <v>0</v>
      </c>
      <c r="G13" s="15">
        <f>+raw_pm!E129</f>
        <v>0</v>
      </c>
      <c r="H13" s="15">
        <f>+raw_pm!F129</f>
        <v>0</v>
      </c>
      <c r="I13" s="15">
        <f>+raw_pm!G129</f>
        <v>0</v>
      </c>
      <c r="J13" s="16">
        <f>+raw_pm!J129/60</f>
        <v>0</v>
      </c>
      <c r="K13" s="40">
        <f t="shared" si="3"/>
        <v>0</v>
      </c>
      <c r="L13" s="18">
        <f>+raw_pm!I129/60</f>
        <v>0</v>
      </c>
      <c r="M13" s="39">
        <f t="shared" si="4"/>
        <v>0</v>
      </c>
      <c r="N13" s="15">
        <f>+raw_pm!H129</f>
        <v>0</v>
      </c>
      <c r="O13" s="41">
        <f t="shared" si="5"/>
      </c>
      <c r="P13" s="45">
        <f>+Sep_woD!B13</f>
        <v>0</v>
      </c>
      <c r="Q13" s="46">
        <f>+Sep_woD!P13</f>
        <v>0</v>
      </c>
      <c r="R13" s="46">
        <f>+Sep_woD!Q13</f>
        <v>0</v>
      </c>
    </row>
    <row r="14" spans="1:18" ht="12.75">
      <c r="A14" s="4" t="str">
        <f>+Lookup!B23</f>
        <v>Safety/Security</v>
      </c>
      <c r="B14" s="15">
        <f>+raw_pm!C130</f>
        <v>0</v>
      </c>
      <c r="C14" s="39">
        <f t="shared" si="0"/>
        <v>0</v>
      </c>
      <c r="D14" s="17">
        <f t="shared" si="1"/>
        <v>0</v>
      </c>
      <c r="E14" s="17">
        <f>+raw_pm!D130</f>
        <v>0</v>
      </c>
      <c r="F14" s="40">
        <f t="shared" si="2"/>
        <v>0</v>
      </c>
      <c r="G14" s="15">
        <f>+raw_pm!E130</f>
        <v>0</v>
      </c>
      <c r="H14" s="15">
        <f>+raw_pm!F130</f>
        <v>0</v>
      </c>
      <c r="I14" s="15">
        <f>+raw_pm!G130</f>
        <v>0</v>
      </c>
      <c r="J14" s="16">
        <f>+raw_pm!J130/60</f>
        <v>0</v>
      </c>
      <c r="K14" s="40">
        <f t="shared" si="3"/>
        <v>0</v>
      </c>
      <c r="L14" s="18">
        <f>+raw_pm!I130/60</f>
        <v>0</v>
      </c>
      <c r="M14" s="39">
        <f t="shared" si="4"/>
        <v>0</v>
      </c>
      <c r="N14" s="15">
        <f>+raw_pm!H130</f>
        <v>0</v>
      </c>
      <c r="O14" s="41">
        <f t="shared" si="5"/>
      </c>
      <c r="P14" s="45">
        <f>+Sep_woD!B14</f>
        <v>0</v>
      </c>
      <c r="Q14" s="46">
        <f>+Sep_woD!P14</f>
        <v>0</v>
      </c>
      <c r="R14" s="46">
        <f>+Sep_woD!Q14</f>
        <v>0</v>
      </c>
    </row>
    <row r="15" spans="1:18" ht="12.75">
      <c r="A15" s="4" t="str">
        <f>+Lookup!B24</f>
        <v>Interior</v>
      </c>
      <c r="B15" s="15">
        <f>+raw_pm!C131</f>
        <v>0</v>
      </c>
      <c r="C15" s="39">
        <f t="shared" si="0"/>
        <v>0</v>
      </c>
      <c r="D15" s="17">
        <f t="shared" si="1"/>
        <v>0</v>
      </c>
      <c r="E15" s="17">
        <f>+raw_pm!D131</f>
        <v>0</v>
      </c>
      <c r="F15" s="40">
        <f t="shared" si="2"/>
        <v>0</v>
      </c>
      <c r="G15" s="15">
        <f>+raw_pm!E131</f>
        <v>0</v>
      </c>
      <c r="H15" s="15">
        <f>+raw_pm!F131</f>
        <v>0</v>
      </c>
      <c r="I15" s="15">
        <f>+raw_pm!G131</f>
        <v>0</v>
      </c>
      <c r="J15" s="16">
        <f>+raw_pm!J131/60</f>
        <v>0</v>
      </c>
      <c r="K15" s="40">
        <f t="shared" si="3"/>
        <v>0</v>
      </c>
      <c r="L15" s="18">
        <f>+raw_pm!I131/60</f>
        <v>0</v>
      </c>
      <c r="M15" s="39">
        <f t="shared" si="4"/>
        <v>0</v>
      </c>
      <c r="N15" s="15">
        <f>+raw_pm!H131</f>
        <v>0</v>
      </c>
      <c r="O15" s="41">
        <f t="shared" si="5"/>
      </c>
      <c r="P15" s="45">
        <f>+Sep_woD!B15</f>
        <v>0</v>
      </c>
      <c r="Q15" s="46">
        <f>+Sep_woD!P15</f>
        <v>0</v>
      </c>
      <c r="R15" s="46">
        <f>+Sep_woD!Q15</f>
        <v>0</v>
      </c>
    </row>
    <row r="16" spans="1:18" ht="12.75">
      <c r="A16" s="4" t="str">
        <f>+Lookup!B25</f>
        <v>Exterior</v>
      </c>
      <c r="B16" s="15">
        <f>+raw_pm!C132</f>
        <v>0</v>
      </c>
      <c r="C16" s="39">
        <f t="shared" si="0"/>
        <v>0</v>
      </c>
      <c r="D16" s="17">
        <f t="shared" si="1"/>
        <v>0</v>
      </c>
      <c r="E16" s="17">
        <f>+raw_pm!D132</f>
        <v>0</v>
      </c>
      <c r="F16" s="40">
        <f t="shared" si="2"/>
        <v>0</v>
      </c>
      <c r="G16" s="15">
        <f>+raw_pm!E132</f>
        <v>0</v>
      </c>
      <c r="H16" s="15">
        <f>+raw_pm!F132</f>
        <v>0</v>
      </c>
      <c r="I16" s="15">
        <f>+raw_pm!G132</f>
        <v>0</v>
      </c>
      <c r="J16" s="16">
        <f>+raw_pm!J132/60</f>
        <v>0</v>
      </c>
      <c r="K16" s="40">
        <f t="shared" si="3"/>
        <v>0</v>
      </c>
      <c r="L16" s="18">
        <f>+raw_pm!I132/60</f>
        <v>0</v>
      </c>
      <c r="M16" s="39">
        <f t="shared" si="4"/>
        <v>0</v>
      </c>
      <c r="N16" s="15">
        <f>+raw_pm!H132</f>
        <v>0</v>
      </c>
      <c r="O16" s="41">
        <f t="shared" si="5"/>
      </c>
      <c r="P16" s="45">
        <f>+Sep_woD!B16</f>
        <v>0</v>
      </c>
      <c r="Q16" s="46">
        <f>+Sep_woD!P16</f>
        <v>0</v>
      </c>
      <c r="R16" s="46">
        <f>+Sep_woD!Q16</f>
        <v>0</v>
      </c>
    </row>
    <row r="17" spans="1:18" ht="12.75">
      <c r="A17" s="4" t="str">
        <f>+Lookup!B26</f>
        <v>Other</v>
      </c>
      <c r="B17" s="15">
        <f>+raw_pm!C133</f>
        <v>0</v>
      </c>
      <c r="C17" s="39">
        <f t="shared" si="0"/>
        <v>0</v>
      </c>
      <c r="D17" s="17">
        <f t="shared" si="1"/>
        <v>0</v>
      </c>
      <c r="E17" s="17">
        <f>+raw_pm!D133</f>
        <v>0</v>
      </c>
      <c r="F17" s="40">
        <f t="shared" si="2"/>
        <v>0</v>
      </c>
      <c r="G17" s="15">
        <f>+raw_pm!E133</f>
        <v>0</v>
      </c>
      <c r="H17" s="15">
        <f>+raw_pm!F133</f>
        <v>0</v>
      </c>
      <c r="I17" s="15">
        <f>+raw_pm!G133</f>
        <v>0</v>
      </c>
      <c r="J17" s="16">
        <f>+raw_pm!J133/60</f>
        <v>0</v>
      </c>
      <c r="K17" s="40">
        <f t="shared" si="3"/>
        <v>0</v>
      </c>
      <c r="L17" s="18">
        <f>+raw_pm!I133/60</f>
        <v>0</v>
      </c>
      <c r="M17" s="39">
        <f t="shared" si="4"/>
        <v>0</v>
      </c>
      <c r="N17" s="15">
        <f>+raw_pm!H133</f>
        <v>0</v>
      </c>
      <c r="O17" s="41">
        <f t="shared" si="5"/>
      </c>
      <c r="P17" s="45">
        <f>+Sep_woD!B17</f>
        <v>0</v>
      </c>
      <c r="Q17" s="46">
        <f>+Sep_woD!P17</f>
        <v>0</v>
      </c>
      <c r="R17" s="46">
        <f>+Sep_woD!Q17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September,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September,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1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raw_pm!C134&amp;", "&amp;raw_pm!C7</f>
        <v>October,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+raw_pm!C137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+raw_pm!D137</f>
        <v>0</v>
      </c>
      <c r="F7" s="40">
        <f aca="true" t="shared" si="2" ref="F7:F18">IF($B7=0,0,(E7/B7)*100)</f>
        <v>0</v>
      </c>
      <c r="G7" s="15">
        <f>+raw_pm!E137</f>
        <v>0</v>
      </c>
      <c r="H7" s="15">
        <f>+raw_pm!F137</f>
        <v>0</v>
      </c>
      <c r="I7" s="15">
        <f>+raw_pm!G137</f>
        <v>0</v>
      </c>
      <c r="J7" s="16">
        <f>+raw_pm!J137/60</f>
        <v>0</v>
      </c>
      <c r="K7" s="40">
        <f aca="true" t="shared" si="3" ref="K7:K17">IF($J$18=0,0,(J7/$J$18)*100)</f>
        <v>0</v>
      </c>
      <c r="L7" s="18">
        <f>+raw_pm!I137/60</f>
        <v>0</v>
      </c>
      <c r="M7" s="39">
        <f aca="true" t="shared" si="4" ref="M7:M17">IF($L$18=0,0,(L7/$L$18)*100)</f>
        <v>0</v>
      </c>
      <c r="N7" s="15">
        <f>+raw_pm!H137</f>
        <v>0</v>
      </c>
      <c r="O7" s="41">
        <f aca="true" t="shared" si="5" ref="O7:O17">IF(J7=0,"",L7-J7)</f>
      </c>
      <c r="P7" s="45">
        <f>+Oct_woD!B7</f>
        <v>0</v>
      </c>
      <c r="Q7" s="46">
        <f>+Oct_woD!P7</f>
        <v>0</v>
      </c>
      <c r="R7" s="46">
        <f>+Oct_woD!Q7</f>
        <v>0</v>
      </c>
    </row>
    <row r="8" spans="1:18" ht="12.75">
      <c r="A8" s="4" t="str">
        <f>+Lookup!B17</f>
        <v>Lighting</v>
      </c>
      <c r="B8" s="15">
        <f>+raw_pm!C138</f>
        <v>0</v>
      </c>
      <c r="C8" s="39">
        <f t="shared" si="0"/>
        <v>0</v>
      </c>
      <c r="D8" s="17">
        <f t="shared" si="1"/>
        <v>0</v>
      </c>
      <c r="E8" s="17">
        <f>+raw_pm!D138</f>
        <v>0</v>
      </c>
      <c r="F8" s="40">
        <f t="shared" si="2"/>
        <v>0</v>
      </c>
      <c r="G8" s="15">
        <f>+raw_pm!E138</f>
        <v>0</v>
      </c>
      <c r="H8" s="15">
        <f>+raw_pm!F138</f>
        <v>0</v>
      </c>
      <c r="I8" s="15">
        <f>+raw_pm!G138</f>
        <v>0</v>
      </c>
      <c r="J8" s="16">
        <f>+raw_pm!J138/60</f>
        <v>0</v>
      </c>
      <c r="K8" s="40">
        <f t="shared" si="3"/>
        <v>0</v>
      </c>
      <c r="L8" s="18">
        <f>+raw_pm!I138/60</f>
        <v>0</v>
      </c>
      <c r="M8" s="39">
        <f t="shared" si="4"/>
        <v>0</v>
      </c>
      <c r="N8" s="15">
        <f>+raw_pm!H138</f>
        <v>0</v>
      </c>
      <c r="O8" s="41">
        <f t="shared" si="5"/>
      </c>
      <c r="P8" s="45">
        <f>+Oct_woD!B8</f>
        <v>0</v>
      </c>
      <c r="Q8" s="46">
        <f>+Oct_woD!P8</f>
        <v>0</v>
      </c>
      <c r="R8" s="46">
        <f>+Oct_woD!Q8</f>
        <v>0</v>
      </c>
    </row>
    <row r="9" spans="1:18" ht="12.75">
      <c r="A9" s="4" t="str">
        <f>+Lookup!B18</f>
        <v>Janitorial</v>
      </c>
      <c r="B9" s="15">
        <f>+raw_pm!C139</f>
        <v>0</v>
      </c>
      <c r="C9" s="39">
        <f t="shared" si="0"/>
        <v>0</v>
      </c>
      <c r="D9" s="17">
        <f t="shared" si="1"/>
        <v>0</v>
      </c>
      <c r="E9" s="17">
        <f>+raw_pm!D139</f>
        <v>0</v>
      </c>
      <c r="F9" s="40">
        <f t="shared" si="2"/>
        <v>0</v>
      </c>
      <c r="G9" s="15">
        <f>+raw_pm!E139</f>
        <v>0</v>
      </c>
      <c r="H9" s="15">
        <f>+raw_pm!F139</f>
        <v>0</v>
      </c>
      <c r="I9" s="15">
        <f>+raw_pm!G139</f>
        <v>0</v>
      </c>
      <c r="J9" s="16">
        <f>+raw_pm!J139/60</f>
        <v>0</v>
      </c>
      <c r="K9" s="40">
        <f t="shared" si="3"/>
        <v>0</v>
      </c>
      <c r="L9" s="18">
        <f>+raw_pm!I139/60</f>
        <v>0</v>
      </c>
      <c r="M9" s="39">
        <f t="shared" si="4"/>
        <v>0</v>
      </c>
      <c r="N9" s="15">
        <f>+raw_pm!H139</f>
        <v>0</v>
      </c>
      <c r="O9" s="41">
        <f t="shared" si="5"/>
      </c>
      <c r="P9" s="45">
        <f>+Oct_woD!B9</f>
        <v>0</v>
      </c>
      <c r="Q9" s="46">
        <f>+Oct_woD!P9</f>
        <v>0</v>
      </c>
      <c r="R9" s="46">
        <f>+Oct_woD!Q9</f>
        <v>0</v>
      </c>
    </row>
    <row r="10" spans="1:18" ht="12.75">
      <c r="A10" s="4" t="str">
        <f>+Lookup!B19</f>
        <v>Electrical</v>
      </c>
      <c r="B10" s="15">
        <f>+raw_pm!C140</f>
        <v>0</v>
      </c>
      <c r="C10" s="39">
        <f t="shared" si="0"/>
        <v>0</v>
      </c>
      <c r="D10" s="17">
        <f t="shared" si="1"/>
        <v>0</v>
      </c>
      <c r="E10" s="17">
        <f>+raw_pm!D140</f>
        <v>0</v>
      </c>
      <c r="F10" s="40">
        <f t="shared" si="2"/>
        <v>0</v>
      </c>
      <c r="G10" s="15">
        <f>+raw_pm!E140</f>
        <v>0</v>
      </c>
      <c r="H10" s="15">
        <f>+raw_pm!F140</f>
        <v>0</v>
      </c>
      <c r="I10" s="15">
        <f>+raw_pm!G140</f>
        <v>0</v>
      </c>
      <c r="J10" s="16">
        <f>+raw_pm!J140/60</f>
        <v>0</v>
      </c>
      <c r="K10" s="40">
        <f t="shared" si="3"/>
        <v>0</v>
      </c>
      <c r="L10" s="18">
        <f>+raw_pm!I140/60</f>
        <v>0</v>
      </c>
      <c r="M10" s="39">
        <f t="shared" si="4"/>
        <v>0</v>
      </c>
      <c r="N10" s="15">
        <f>+raw_pm!H140</f>
        <v>0</v>
      </c>
      <c r="O10" s="41">
        <f t="shared" si="5"/>
      </c>
      <c r="P10" s="45">
        <f>+Oct_woD!B10</f>
        <v>0</v>
      </c>
      <c r="Q10" s="46">
        <f>+Oct_woD!P10</f>
        <v>0</v>
      </c>
      <c r="R10" s="46">
        <f>+Oct_woD!Q10</f>
        <v>0</v>
      </c>
    </row>
    <row r="11" spans="1:18" ht="12.75">
      <c r="A11" s="4" t="str">
        <f>+Lookup!B20</f>
        <v>Plumbing</v>
      </c>
      <c r="B11" s="15">
        <f>+raw_pm!C141</f>
        <v>0</v>
      </c>
      <c r="C11" s="39">
        <f t="shared" si="0"/>
        <v>0</v>
      </c>
      <c r="D11" s="17">
        <f t="shared" si="1"/>
        <v>0</v>
      </c>
      <c r="E11" s="17">
        <f>+raw_pm!D141</f>
        <v>0</v>
      </c>
      <c r="F11" s="40">
        <f t="shared" si="2"/>
        <v>0</v>
      </c>
      <c r="G11" s="15">
        <f>+raw_pm!E141</f>
        <v>0</v>
      </c>
      <c r="H11" s="15">
        <f>+raw_pm!F141</f>
        <v>0</v>
      </c>
      <c r="I11" s="15">
        <f>+raw_pm!G141</f>
        <v>0</v>
      </c>
      <c r="J11" s="16">
        <f>+raw_pm!J141/60</f>
        <v>0</v>
      </c>
      <c r="K11" s="40">
        <f t="shared" si="3"/>
        <v>0</v>
      </c>
      <c r="L11" s="18">
        <f>+raw_pm!I141/60</f>
        <v>0</v>
      </c>
      <c r="M11" s="39">
        <f t="shared" si="4"/>
        <v>0</v>
      </c>
      <c r="N11" s="15">
        <f>+raw_pm!H141</f>
        <v>0</v>
      </c>
      <c r="O11" s="41">
        <f t="shared" si="5"/>
      </c>
      <c r="P11" s="45">
        <f>+Oct_woD!B11</f>
        <v>0</v>
      </c>
      <c r="Q11" s="46">
        <f>+Oct_woD!P11</f>
        <v>0</v>
      </c>
      <c r="R11" s="46">
        <f>+Oct_woD!Q11</f>
        <v>0</v>
      </c>
    </row>
    <row r="12" spans="1:18" ht="12.75">
      <c r="A12" s="4" t="str">
        <f>+Lookup!B21</f>
        <v>Doors/Keys/Locks</v>
      </c>
      <c r="B12" s="15">
        <f>+raw_pm!C142</f>
        <v>0</v>
      </c>
      <c r="C12" s="39">
        <f t="shared" si="0"/>
        <v>0</v>
      </c>
      <c r="D12" s="17">
        <f t="shared" si="1"/>
        <v>0</v>
      </c>
      <c r="E12" s="17">
        <f>+raw_pm!D142</f>
        <v>0</v>
      </c>
      <c r="F12" s="40">
        <f t="shared" si="2"/>
        <v>0</v>
      </c>
      <c r="G12" s="15">
        <f>+raw_pm!E142</f>
        <v>0</v>
      </c>
      <c r="H12" s="15">
        <f>+raw_pm!F142</f>
        <v>0</v>
      </c>
      <c r="I12" s="15">
        <f>+raw_pm!G142</f>
        <v>0</v>
      </c>
      <c r="J12" s="16">
        <f>+raw_pm!J142/60</f>
        <v>0</v>
      </c>
      <c r="K12" s="40">
        <f t="shared" si="3"/>
        <v>0</v>
      </c>
      <c r="L12" s="18">
        <f>+raw_pm!I142/60</f>
        <v>0</v>
      </c>
      <c r="M12" s="39">
        <f t="shared" si="4"/>
        <v>0</v>
      </c>
      <c r="N12" s="15">
        <f>+raw_pm!H142</f>
        <v>0</v>
      </c>
      <c r="O12" s="41">
        <f t="shared" si="5"/>
      </c>
      <c r="P12" s="45">
        <f>+Oct_woD!B12</f>
        <v>0</v>
      </c>
      <c r="Q12" s="46">
        <f>+Oct_woD!P12</f>
        <v>0</v>
      </c>
      <c r="R12" s="46">
        <f>+Oct_woD!Q12</f>
        <v>0</v>
      </c>
    </row>
    <row r="13" spans="1:18" ht="12.75">
      <c r="A13" s="4" t="str">
        <f>+Lookup!B22</f>
        <v>Conveyance</v>
      </c>
      <c r="B13" s="15">
        <f>+raw_pm!C143</f>
        <v>0</v>
      </c>
      <c r="C13" s="39">
        <f t="shared" si="0"/>
        <v>0</v>
      </c>
      <c r="D13" s="17">
        <f t="shared" si="1"/>
        <v>0</v>
      </c>
      <c r="E13" s="17">
        <f>+raw_pm!D143</f>
        <v>0</v>
      </c>
      <c r="F13" s="40">
        <f t="shared" si="2"/>
        <v>0</v>
      </c>
      <c r="G13" s="15">
        <f>+raw_pm!E143</f>
        <v>0</v>
      </c>
      <c r="H13" s="15">
        <f>+raw_pm!F143</f>
        <v>0</v>
      </c>
      <c r="I13" s="15">
        <f>+raw_pm!G143</f>
        <v>0</v>
      </c>
      <c r="J13" s="16">
        <f>+raw_pm!J143/60</f>
        <v>0</v>
      </c>
      <c r="K13" s="40">
        <f t="shared" si="3"/>
        <v>0</v>
      </c>
      <c r="L13" s="18">
        <f>+raw_pm!I143/60</f>
        <v>0</v>
      </c>
      <c r="M13" s="39">
        <f t="shared" si="4"/>
        <v>0</v>
      </c>
      <c r="N13" s="15">
        <f>+raw_pm!H143</f>
        <v>0</v>
      </c>
      <c r="O13" s="41">
        <f t="shared" si="5"/>
      </c>
      <c r="P13" s="45">
        <f>+Oct_woD!B13</f>
        <v>0</v>
      </c>
      <c r="Q13" s="46">
        <f>+Oct_woD!P13</f>
        <v>0</v>
      </c>
      <c r="R13" s="46">
        <f>+Oct_woD!Q13</f>
        <v>0</v>
      </c>
    </row>
    <row r="14" spans="1:18" ht="12.75">
      <c r="A14" s="4" t="str">
        <f>+Lookup!B23</f>
        <v>Safety/Security</v>
      </c>
      <c r="B14" s="15">
        <f>+raw_pm!C144</f>
        <v>0</v>
      </c>
      <c r="C14" s="39">
        <f t="shared" si="0"/>
        <v>0</v>
      </c>
      <c r="D14" s="17">
        <f t="shared" si="1"/>
        <v>0</v>
      </c>
      <c r="E14" s="17">
        <f>+raw_pm!D144</f>
        <v>0</v>
      </c>
      <c r="F14" s="40">
        <f t="shared" si="2"/>
        <v>0</v>
      </c>
      <c r="G14" s="15">
        <f>+raw_pm!E144</f>
        <v>0</v>
      </c>
      <c r="H14" s="15">
        <f>+raw_pm!F144</f>
        <v>0</v>
      </c>
      <c r="I14" s="15">
        <f>+raw_pm!G144</f>
        <v>0</v>
      </c>
      <c r="J14" s="16">
        <f>+raw_pm!J144/60</f>
        <v>0</v>
      </c>
      <c r="K14" s="40">
        <f t="shared" si="3"/>
        <v>0</v>
      </c>
      <c r="L14" s="18">
        <f>+raw_pm!I144/60</f>
        <v>0</v>
      </c>
      <c r="M14" s="39">
        <f t="shared" si="4"/>
        <v>0</v>
      </c>
      <c r="N14" s="15">
        <f>+raw_pm!H144</f>
        <v>0</v>
      </c>
      <c r="O14" s="41">
        <f t="shared" si="5"/>
      </c>
      <c r="P14" s="45">
        <f>+Oct_woD!B14</f>
        <v>0</v>
      </c>
      <c r="Q14" s="46">
        <f>+Oct_woD!P14</f>
        <v>0</v>
      </c>
      <c r="R14" s="46">
        <f>+Oct_woD!Q14</f>
        <v>0</v>
      </c>
    </row>
    <row r="15" spans="1:18" ht="12.75">
      <c r="A15" s="4" t="str">
        <f>+Lookup!B24</f>
        <v>Interior</v>
      </c>
      <c r="B15" s="15">
        <f>+raw_pm!C145</f>
        <v>0</v>
      </c>
      <c r="C15" s="39">
        <f t="shared" si="0"/>
        <v>0</v>
      </c>
      <c r="D15" s="17">
        <f t="shared" si="1"/>
        <v>0</v>
      </c>
      <c r="E15" s="17">
        <f>+raw_pm!D145</f>
        <v>0</v>
      </c>
      <c r="F15" s="40">
        <f t="shared" si="2"/>
        <v>0</v>
      </c>
      <c r="G15" s="15">
        <f>+raw_pm!E145</f>
        <v>0</v>
      </c>
      <c r="H15" s="15">
        <f>+raw_pm!F145</f>
        <v>0</v>
      </c>
      <c r="I15" s="15">
        <f>+raw_pm!G145</f>
        <v>0</v>
      </c>
      <c r="J15" s="16">
        <f>+raw_pm!J145/60</f>
        <v>0</v>
      </c>
      <c r="K15" s="40">
        <f t="shared" si="3"/>
        <v>0</v>
      </c>
      <c r="L15" s="18">
        <f>+raw_pm!I145/60</f>
        <v>0</v>
      </c>
      <c r="M15" s="39">
        <f t="shared" si="4"/>
        <v>0</v>
      </c>
      <c r="N15" s="15">
        <f>+raw_pm!H145</f>
        <v>0</v>
      </c>
      <c r="O15" s="41">
        <f t="shared" si="5"/>
      </c>
      <c r="P15" s="45">
        <f>+Oct_woD!B15</f>
        <v>0</v>
      </c>
      <c r="Q15" s="46">
        <f>+Oct_woD!P15</f>
        <v>0</v>
      </c>
      <c r="R15" s="46">
        <f>+Oct_woD!Q15</f>
        <v>0</v>
      </c>
    </row>
    <row r="16" spans="1:18" ht="12.75">
      <c r="A16" s="4" t="str">
        <f>+Lookup!B25</f>
        <v>Exterior</v>
      </c>
      <c r="B16" s="15">
        <f>+raw_pm!C146</f>
        <v>0</v>
      </c>
      <c r="C16" s="39">
        <f t="shared" si="0"/>
        <v>0</v>
      </c>
      <c r="D16" s="17">
        <f t="shared" si="1"/>
        <v>0</v>
      </c>
      <c r="E16" s="17">
        <f>+raw_pm!D146</f>
        <v>0</v>
      </c>
      <c r="F16" s="40">
        <f t="shared" si="2"/>
        <v>0</v>
      </c>
      <c r="G16" s="15">
        <f>+raw_pm!E146</f>
        <v>0</v>
      </c>
      <c r="H16" s="15">
        <f>+raw_pm!F146</f>
        <v>0</v>
      </c>
      <c r="I16" s="15">
        <f>+raw_pm!G146</f>
        <v>0</v>
      </c>
      <c r="J16" s="16">
        <f>+raw_pm!J146/60</f>
        <v>0</v>
      </c>
      <c r="K16" s="40">
        <f t="shared" si="3"/>
        <v>0</v>
      </c>
      <c r="L16" s="18">
        <f>+raw_pm!I146/60</f>
        <v>0</v>
      </c>
      <c r="M16" s="39">
        <f t="shared" si="4"/>
        <v>0</v>
      </c>
      <c r="N16" s="15">
        <f>+raw_pm!H146</f>
        <v>0</v>
      </c>
      <c r="O16" s="41">
        <f t="shared" si="5"/>
      </c>
      <c r="P16" s="45">
        <f>+Oct_woD!B16</f>
        <v>0</v>
      </c>
      <c r="Q16" s="46">
        <f>+Oct_woD!P16</f>
        <v>0</v>
      </c>
      <c r="R16" s="46">
        <f>+Oct_woD!Q16</f>
        <v>0</v>
      </c>
    </row>
    <row r="17" spans="1:18" ht="12.75">
      <c r="A17" s="4" t="str">
        <f>+Lookup!B26</f>
        <v>Other</v>
      </c>
      <c r="B17" s="15">
        <f>+raw_pm!C147</f>
        <v>0</v>
      </c>
      <c r="C17" s="39">
        <f t="shared" si="0"/>
        <v>0</v>
      </c>
      <c r="D17" s="17">
        <f t="shared" si="1"/>
        <v>0</v>
      </c>
      <c r="E17" s="17">
        <f>+raw_pm!D147</f>
        <v>0</v>
      </c>
      <c r="F17" s="40">
        <f t="shared" si="2"/>
        <v>0</v>
      </c>
      <c r="G17" s="15">
        <f>+raw_pm!E147</f>
        <v>0</v>
      </c>
      <c r="H17" s="15">
        <f>+raw_pm!F147</f>
        <v>0</v>
      </c>
      <c r="I17" s="15">
        <f>+raw_pm!G147</f>
        <v>0</v>
      </c>
      <c r="J17" s="16">
        <f>+raw_pm!J147/60</f>
        <v>0</v>
      </c>
      <c r="K17" s="40">
        <f t="shared" si="3"/>
        <v>0</v>
      </c>
      <c r="L17" s="18">
        <f>+raw_pm!I147/60</f>
        <v>0</v>
      </c>
      <c r="M17" s="39">
        <f t="shared" si="4"/>
        <v>0</v>
      </c>
      <c r="N17" s="15">
        <f>+raw_pm!H147</f>
        <v>0</v>
      </c>
      <c r="O17" s="41">
        <f t="shared" si="5"/>
      </c>
      <c r="P17" s="45">
        <f>+Oct_woD!B17</f>
        <v>0</v>
      </c>
      <c r="Q17" s="46">
        <f>+Oct_woD!P17</f>
        <v>0</v>
      </c>
      <c r="R17" s="46">
        <f>+Oct_woD!Q17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October,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October,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raw_pm!C148&amp;", "&amp;raw_pm!C7</f>
        <v>November,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+raw_pm!C151</f>
        <v>0</v>
      </c>
      <c r="C7" s="39">
        <f aca="true" t="shared" si="0" ref="C7:C17">IF(B7=0,0,(B7/$B$18)*100)</f>
        <v>0</v>
      </c>
      <c r="D7" s="17">
        <f aca="true" t="shared" si="1" ref="D7:D17">+B7-E7</f>
        <v>0</v>
      </c>
      <c r="E7" s="17">
        <f>+raw_pm!D151</f>
        <v>0</v>
      </c>
      <c r="F7" s="40">
        <f aca="true" t="shared" si="2" ref="F7:F18">IF($B7=0,0,(E7/B7)*100)</f>
        <v>0</v>
      </c>
      <c r="G7" s="15">
        <f>+raw_pm!E151</f>
        <v>0</v>
      </c>
      <c r="H7" s="15">
        <f>+raw_pm!F151</f>
        <v>0</v>
      </c>
      <c r="I7" s="15">
        <f>+raw_pm!G151</f>
        <v>0</v>
      </c>
      <c r="J7" s="16">
        <f>+raw_pm!J151/60</f>
        <v>0</v>
      </c>
      <c r="K7" s="40">
        <f aca="true" t="shared" si="3" ref="K7:K17">IF($J$18=0,0,(J7/$J$18)*100)</f>
        <v>0</v>
      </c>
      <c r="L7" s="18">
        <f>+raw_pm!I151/60</f>
        <v>0</v>
      </c>
      <c r="M7" s="39">
        <f aca="true" t="shared" si="4" ref="M7:M17">IF($L$18=0,0,(L7/$L$18)*100)</f>
        <v>0</v>
      </c>
      <c r="N7" s="15">
        <f>+raw_pm!H151</f>
        <v>0</v>
      </c>
      <c r="O7" s="41">
        <f aca="true" t="shared" si="5" ref="O7:O17">IF(J7=0,"",L7-J7)</f>
      </c>
      <c r="P7" s="45">
        <f>+Nov_woD!B7</f>
        <v>0</v>
      </c>
      <c r="Q7" s="46">
        <f>+Nov_woD!P7</f>
        <v>0</v>
      </c>
      <c r="R7" s="46">
        <f>+Nov_woD!Q7</f>
        <v>0</v>
      </c>
    </row>
    <row r="8" spans="1:18" ht="12.75">
      <c r="A8" s="4" t="str">
        <f>+Lookup!B17</f>
        <v>Lighting</v>
      </c>
      <c r="B8" s="15">
        <f>+raw_pm!C152</f>
        <v>0</v>
      </c>
      <c r="C8" s="39">
        <f t="shared" si="0"/>
        <v>0</v>
      </c>
      <c r="D8" s="17">
        <f t="shared" si="1"/>
        <v>0</v>
      </c>
      <c r="E8" s="17">
        <f>+raw_pm!D152</f>
        <v>0</v>
      </c>
      <c r="F8" s="40">
        <f t="shared" si="2"/>
        <v>0</v>
      </c>
      <c r="G8" s="15">
        <f>+raw_pm!E152</f>
        <v>0</v>
      </c>
      <c r="H8" s="15">
        <f>+raw_pm!F152</f>
        <v>0</v>
      </c>
      <c r="I8" s="15">
        <f>+raw_pm!G152</f>
        <v>0</v>
      </c>
      <c r="J8" s="16">
        <f>+raw_pm!J152/60</f>
        <v>0</v>
      </c>
      <c r="K8" s="40">
        <f t="shared" si="3"/>
        <v>0</v>
      </c>
      <c r="L8" s="18">
        <f>+raw_pm!I152/60</f>
        <v>0</v>
      </c>
      <c r="M8" s="39">
        <f t="shared" si="4"/>
        <v>0</v>
      </c>
      <c r="N8" s="15">
        <f>+raw_pm!H152</f>
        <v>0</v>
      </c>
      <c r="O8" s="41">
        <f t="shared" si="5"/>
      </c>
      <c r="P8" s="45">
        <f>+Nov_woD!B8</f>
        <v>0</v>
      </c>
      <c r="Q8" s="46">
        <f>+Nov_woD!P8</f>
        <v>0</v>
      </c>
      <c r="R8" s="46">
        <f>+Nov_woD!Q8</f>
        <v>0</v>
      </c>
    </row>
    <row r="9" spans="1:18" ht="12.75">
      <c r="A9" s="4" t="str">
        <f>+Lookup!B18</f>
        <v>Janitorial</v>
      </c>
      <c r="B9" s="15">
        <f>+raw_pm!C153</f>
        <v>0</v>
      </c>
      <c r="C9" s="39">
        <f t="shared" si="0"/>
        <v>0</v>
      </c>
      <c r="D9" s="17">
        <f t="shared" si="1"/>
        <v>0</v>
      </c>
      <c r="E9" s="17">
        <f>+raw_pm!D153</f>
        <v>0</v>
      </c>
      <c r="F9" s="40">
        <f t="shared" si="2"/>
        <v>0</v>
      </c>
      <c r="G9" s="15">
        <f>+raw_pm!E153</f>
        <v>0</v>
      </c>
      <c r="H9" s="15">
        <f>+raw_pm!F153</f>
        <v>0</v>
      </c>
      <c r="I9" s="15">
        <f>+raw_pm!G153</f>
        <v>0</v>
      </c>
      <c r="J9" s="16">
        <f>+raw_pm!J153/60</f>
        <v>0</v>
      </c>
      <c r="K9" s="40">
        <f t="shared" si="3"/>
        <v>0</v>
      </c>
      <c r="L9" s="18">
        <f>+raw_pm!I153/60</f>
        <v>0</v>
      </c>
      <c r="M9" s="39">
        <f t="shared" si="4"/>
        <v>0</v>
      </c>
      <c r="N9" s="15">
        <f>+raw_pm!H153</f>
        <v>0</v>
      </c>
      <c r="O9" s="41">
        <f t="shared" si="5"/>
      </c>
      <c r="P9" s="45">
        <f>+Nov_woD!B9</f>
        <v>0</v>
      </c>
      <c r="Q9" s="46">
        <f>+Nov_woD!P9</f>
        <v>0</v>
      </c>
      <c r="R9" s="46">
        <f>+Nov_woD!Q9</f>
        <v>0</v>
      </c>
    </row>
    <row r="10" spans="1:18" ht="12.75">
      <c r="A10" s="4" t="str">
        <f>+Lookup!B19</f>
        <v>Electrical</v>
      </c>
      <c r="B10" s="15">
        <f>+raw_pm!C154</f>
        <v>0</v>
      </c>
      <c r="C10" s="39">
        <f t="shared" si="0"/>
        <v>0</v>
      </c>
      <c r="D10" s="17">
        <f t="shared" si="1"/>
        <v>0</v>
      </c>
      <c r="E10" s="17">
        <f>+raw_pm!D154</f>
        <v>0</v>
      </c>
      <c r="F10" s="40">
        <f t="shared" si="2"/>
        <v>0</v>
      </c>
      <c r="G10" s="15">
        <f>+raw_pm!E154</f>
        <v>0</v>
      </c>
      <c r="H10" s="15">
        <f>+raw_pm!F154</f>
        <v>0</v>
      </c>
      <c r="I10" s="15">
        <f>+raw_pm!G154</f>
        <v>0</v>
      </c>
      <c r="J10" s="16">
        <f>+raw_pm!J154/60</f>
        <v>0</v>
      </c>
      <c r="K10" s="40">
        <f t="shared" si="3"/>
        <v>0</v>
      </c>
      <c r="L10" s="18">
        <f>+raw_pm!I154/60</f>
        <v>0</v>
      </c>
      <c r="M10" s="39">
        <f t="shared" si="4"/>
        <v>0</v>
      </c>
      <c r="N10" s="15">
        <f>+raw_pm!H154</f>
        <v>0</v>
      </c>
      <c r="O10" s="41">
        <f t="shared" si="5"/>
      </c>
      <c r="P10" s="45">
        <f>+Nov_woD!B10</f>
        <v>0</v>
      </c>
      <c r="Q10" s="46">
        <f>+Nov_woD!P10</f>
        <v>0</v>
      </c>
      <c r="R10" s="46">
        <f>+Nov_woD!Q10</f>
        <v>0</v>
      </c>
    </row>
    <row r="11" spans="1:18" ht="12.75">
      <c r="A11" s="4" t="str">
        <f>+Lookup!B20</f>
        <v>Plumbing</v>
      </c>
      <c r="B11" s="15">
        <f>+raw_pm!C155</f>
        <v>0</v>
      </c>
      <c r="C11" s="39">
        <f t="shared" si="0"/>
        <v>0</v>
      </c>
      <c r="D11" s="17">
        <f t="shared" si="1"/>
        <v>0</v>
      </c>
      <c r="E11" s="17">
        <f>+raw_pm!D155</f>
        <v>0</v>
      </c>
      <c r="F11" s="40">
        <f t="shared" si="2"/>
        <v>0</v>
      </c>
      <c r="G11" s="15">
        <f>+raw_pm!E155</f>
        <v>0</v>
      </c>
      <c r="H11" s="15">
        <f>+raw_pm!F155</f>
        <v>0</v>
      </c>
      <c r="I11" s="15">
        <f>+raw_pm!G155</f>
        <v>0</v>
      </c>
      <c r="J11" s="16">
        <f>+raw_pm!J155/60</f>
        <v>0</v>
      </c>
      <c r="K11" s="40">
        <f t="shared" si="3"/>
        <v>0</v>
      </c>
      <c r="L11" s="18">
        <f>+raw_pm!I155/60</f>
        <v>0</v>
      </c>
      <c r="M11" s="39">
        <f t="shared" si="4"/>
        <v>0</v>
      </c>
      <c r="N11" s="15">
        <f>+raw_pm!H155</f>
        <v>0</v>
      </c>
      <c r="O11" s="41">
        <f t="shared" si="5"/>
      </c>
      <c r="P11" s="45">
        <f>+Nov_woD!B11</f>
        <v>0</v>
      </c>
      <c r="Q11" s="46">
        <f>+Nov_woD!P11</f>
        <v>0</v>
      </c>
      <c r="R11" s="46">
        <f>+Nov_woD!Q11</f>
        <v>0</v>
      </c>
    </row>
    <row r="12" spans="1:18" ht="12.75">
      <c r="A12" s="4" t="str">
        <f>+Lookup!B21</f>
        <v>Doors/Keys/Locks</v>
      </c>
      <c r="B12" s="15">
        <f>+raw_pm!C156</f>
        <v>0</v>
      </c>
      <c r="C12" s="39">
        <f t="shared" si="0"/>
        <v>0</v>
      </c>
      <c r="D12" s="17">
        <f t="shared" si="1"/>
        <v>0</v>
      </c>
      <c r="E12" s="17">
        <f>+raw_pm!D156</f>
        <v>0</v>
      </c>
      <c r="F12" s="40">
        <f t="shared" si="2"/>
        <v>0</v>
      </c>
      <c r="G12" s="15">
        <f>+raw_pm!E156</f>
        <v>0</v>
      </c>
      <c r="H12" s="15">
        <f>+raw_pm!F156</f>
        <v>0</v>
      </c>
      <c r="I12" s="15">
        <f>+raw_pm!G156</f>
        <v>0</v>
      </c>
      <c r="J12" s="16">
        <f>+raw_pm!J156/60</f>
        <v>0</v>
      </c>
      <c r="K12" s="40">
        <f t="shared" si="3"/>
        <v>0</v>
      </c>
      <c r="L12" s="18">
        <f>+raw_pm!I156/60</f>
        <v>0</v>
      </c>
      <c r="M12" s="39">
        <f t="shared" si="4"/>
        <v>0</v>
      </c>
      <c r="N12" s="15">
        <f>+raw_pm!H156</f>
        <v>0</v>
      </c>
      <c r="O12" s="41">
        <f t="shared" si="5"/>
      </c>
      <c r="P12" s="45">
        <f>+Nov_woD!B12</f>
        <v>0</v>
      </c>
      <c r="Q12" s="46">
        <f>+Nov_woD!P12</f>
        <v>0</v>
      </c>
      <c r="R12" s="46">
        <f>+Nov_woD!Q12</f>
        <v>0</v>
      </c>
    </row>
    <row r="13" spans="1:18" ht="12.75">
      <c r="A13" s="4" t="str">
        <f>+Lookup!B22</f>
        <v>Conveyance</v>
      </c>
      <c r="B13" s="15">
        <f>+raw_pm!C157</f>
        <v>0</v>
      </c>
      <c r="C13" s="39">
        <f t="shared" si="0"/>
        <v>0</v>
      </c>
      <c r="D13" s="17">
        <f t="shared" si="1"/>
        <v>0</v>
      </c>
      <c r="E13" s="17">
        <f>+raw_pm!D157</f>
        <v>0</v>
      </c>
      <c r="F13" s="40">
        <f t="shared" si="2"/>
        <v>0</v>
      </c>
      <c r="G13" s="15">
        <f>+raw_pm!E157</f>
        <v>0</v>
      </c>
      <c r="H13" s="15">
        <f>+raw_pm!F157</f>
        <v>0</v>
      </c>
      <c r="I13" s="15">
        <f>+raw_pm!G157</f>
        <v>0</v>
      </c>
      <c r="J13" s="16">
        <f>+raw_pm!J157/60</f>
        <v>0</v>
      </c>
      <c r="K13" s="40">
        <f t="shared" si="3"/>
        <v>0</v>
      </c>
      <c r="L13" s="18">
        <f>+raw_pm!I157/60</f>
        <v>0</v>
      </c>
      <c r="M13" s="39">
        <f t="shared" si="4"/>
        <v>0</v>
      </c>
      <c r="N13" s="15">
        <f>+raw_pm!H157</f>
        <v>0</v>
      </c>
      <c r="O13" s="41">
        <f t="shared" si="5"/>
      </c>
      <c r="P13" s="45">
        <f>+Nov_woD!B13</f>
        <v>0</v>
      </c>
      <c r="Q13" s="46">
        <f>+Nov_woD!P13</f>
        <v>0</v>
      </c>
      <c r="R13" s="46">
        <f>+Nov_woD!Q13</f>
        <v>0</v>
      </c>
    </row>
    <row r="14" spans="1:18" ht="12.75">
      <c r="A14" s="4" t="str">
        <f>+Lookup!B23</f>
        <v>Safety/Security</v>
      </c>
      <c r="B14" s="15">
        <f>+raw_pm!C158</f>
        <v>0</v>
      </c>
      <c r="C14" s="39">
        <f t="shared" si="0"/>
        <v>0</v>
      </c>
      <c r="D14" s="17">
        <f t="shared" si="1"/>
        <v>0</v>
      </c>
      <c r="E14" s="17">
        <f>+raw_pm!D158</f>
        <v>0</v>
      </c>
      <c r="F14" s="40">
        <f t="shared" si="2"/>
        <v>0</v>
      </c>
      <c r="G14" s="15">
        <f>+raw_pm!E158</f>
        <v>0</v>
      </c>
      <c r="H14" s="15">
        <f>+raw_pm!F158</f>
        <v>0</v>
      </c>
      <c r="I14" s="15">
        <f>+raw_pm!G158</f>
        <v>0</v>
      </c>
      <c r="J14" s="16">
        <f>+raw_pm!J158/60</f>
        <v>0</v>
      </c>
      <c r="K14" s="40">
        <f t="shared" si="3"/>
        <v>0</v>
      </c>
      <c r="L14" s="18">
        <f>+raw_pm!I158/60</f>
        <v>0</v>
      </c>
      <c r="M14" s="39">
        <f t="shared" si="4"/>
        <v>0</v>
      </c>
      <c r="N14" s="15">
        <f>+raw_pm!H158</f>
        <v>0</v>
      </c>
      <c r="O14" s="41">
        <f t="shared" si="5"/>
      </c>
      <c r="P14" s="45">
        <f>+Nov_woD!B14</f>
        <v>0</v>
      </c>
      <c r="Q14" s="46">
        <f>+Nov_woD!P14</f>
        <v>0</v>
      </c>
      <c r="R14" s="46">
        <f>+Nov_woD!Q14</f>
        <v>0</v>
      </c>
    </row>
    <row r="15" spans="1:18" ht="12.75">
      <c r="A15" s="4" t="str">
        <f>+Lookup!B24</f>
        <v>Interior</v>
      </c>
      <c r="B15" s="15">
        <f>+raw_pm!C159</f>
        <v>0</v>
      </c>
      <c r="C15" s="39">
        <f t="shared" si="0"/>
        <v>0</v>
      </c>
      <c r="D15" s="17">
        <f t="shared" si="1"/>
        <v>0</v>
      </c>
      <c r="E15" s="17">
        <f>+raw_pm!D159</f>
        <v>0</v>
      </c>
      <c r="F15" s="40">
        <f t="shared" si="2"/>
        <v>0</v>
      </c>
      <c r="G15" s="15">
        <f>+raw_pm!E159</f>
        <v>0</v>
      </c>
      <c r="H15" s="15">
        <f>+raw_pm!F159</f>
        <v>0</v>
      </c>
      <c r="I15" s="15">
        <f>+raw_pm!G159</f>
        <v>0</v>
      </c>
      <c r="J15" s="16">
        <f>+raw_pm!J159/60</f>
        <v>0</v>
      </c>
      <c r="K15" s="40">
        <f t="shared" si="3"/>
        <v>0</v>
      </c>
      <c r="L15" s="18">
        <f>+raw_pm!I159/60</f>
        <v>0</v>
      </c>
      <c r="M15" s="39">
        <f t="shared" si="4"/>
        <v>0</v>
      </c>
      <c r="N15" s="15">
        <f>+raw_pm!H159</f>
        <v>0</v>
      </c>
      <c r="O15" s="41">
        <f t="shared" si="5"/>
      </c>
      <c r="P15" s="45">
        <f>+Nov_woD!B15</f>
        <v>0</v>
      </c>
      <c r="Q15" s="46">
        <f>+Nov_woD!P15</f>
        <v>0</v>
      </c>
      <c r="R15" s="46">
        <f>+Nov_woD!Q15</f>
        <v>0</v>
      </c>
    </row>
    <row r="16" spans="1:18" ht="12.75">
      <c r="A16" s="4" t="str">
        <f>+Lookup!B25</f>
        <v>Exterior</v>
      </c>
      <c r="B16" s="15">
        <f>+raw_pm!C160</f>
        <v>0</v>
      </c>
      <c r="C16" s="39">
        <f t="shared" si="0"/>
        <v>0</v>
      </c>
      <c r="D16" s="17">
        <f t="shared" si="1"/>
        <v>0</v>
      </c>
      <c r="E16" s="17">
        <f>+raw_pm!D160</f>
        <v>0</v>
      </c>
      <c r="F16" s="40">
        <f t="shared" si="2"/>
        <v>0</v>
      </c>
      <c r="G16" s="15">
        <f>+raw_pm!E160</f>
        <v>0</v>
      </c>
      <c r="H16" s="15">
        <f>+raw_pm!F160</f>
        <v>0</v>
      </c>
      <c r="I16" s="15">
        <f>+raw_pm!G160</f>
        <v>0</v>
      </c>
      <c r="J16" s="16">
        <f>+raw_pm!J160/60</f>
        <v>0</v>
      </c>
      <c r="K16" s="40">
        <f t="shared" si="3"/>
        <v>0</v>
      </c>
      <c r="L16" s="18">
        <f>+raw_pm!I160/60</f>
        <v>0</v>
      </c>
      <c r="M16" s="39">
        <f t="shared" si="4"/>
        <v>0</v>
      </c>
      <c r="N16" s="15">
        <f>+raw_pm!H160</f>
        <v>0</v>
      </c>
      <c r="O16" s="41">
        <f t="shared" si="5"/>
      </c>
      <c r="P16" s="45">
        <f>+Nov_woD!B16</f>
        <v>0</v>
      </c>
      <c r="Q16" s="46">
        <f>+Nov_woD!P16</f>
        <v>0</v>
      </c>
      <c r="R16" s="46">
        <f>+Nov_woD!Q16</f>
        <v>0</v>
      </c>
    </row>
    <row r="17" spans="1:18" ht="12.75">
      <c r="A17" s="4" t="str">
        <f>+Lookup!B26</f>
        <v>Other</v>
      </c>
      <c r="B17" s="15">
        <f>+raw_pm!C161</f>
        <v>0</v>
      </c>
      <c r="C17" s="39">
        <f t="shared" si="0"/>
        <v>0</v>
      </c>
      <c r="D17" s="17">
        <f t="shared" si="1"/>
        <v>0</v>
      </c>
      <c r="E17" s="17">
        <f>+raw_pm!D161</f>
        <v>0</v>
      </c>
      <c r="F17" s="40">
        <f t="shared" si="2"/>
        <v>0</v>
      </c>
      <c r="G17" s="15">
        <f>+raw_pm!E161</f>
        <v>0</v>
      </c>
      <c r="H17" s="15">
        <f>+raw_pm!F161</f>
        <v>0</v>
      </c>
      <c r="I17" s="15">
        <f>+raw_pm!G161</f>
        <v>0</v>
      </c>
      <c r="J17" s="16">
        <f>+raw_pm!J161/60</f>
        <v>0</v>
      </c>
      <c r="K17" s="40">
        <f t="shared" si="3"/>
        <v>0</v>
      </c>
      <c r="L17" s="18">
        <f>+raw_pm!I161/60</f>
        <v>0</v>
      </c>
      <c r="M17" s="39">
        <f t="shared" si="4"/>
        <v>0</v>
      </c>
      <c r="N17" s="15">
        <f>+raw_pm!H161</f>
        <v>0</v>
      </c>
      <c r="O17" s="41">
        <f t="shared" si="5"/>
      </c>
      <c r="P17" s="45">
        <f>+Nov_woD!B17</f>
        <v>0</v>
      </c>
      <c r="Q17" s="46">
        <f>+Nov_woD!P17</f>
        <v>0</v>
      </c>
      <c r="R17" s="46">
        <f>+Nov_woD!Q17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 t="shared" si="2"/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November,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November,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/>
  <dimension ref="A1:R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4" width="5.421875" style="0" customWidth="1"/>
    <col min="15" max="15" width="6.140625" style="0" customWidth="1"/>
    <col min="16" max="18" width="5.421875" style="0" customWidth="1"/>
  </cols>
  <sheetData>
    <row r="1" ht="20.25">
      <c r="A1" s="1" t="str">
        <f>+Lookup!B12</f>
        <v>Preventive Maintenance Monthly Summary</v>
      </c>
    </row>
    <row r="2" ht="12.75">
      <c r="A2" s="35" t="str">
        <f>+raw_pm!C5</f>
        <v>ABC, Inc.</v>
      </c>
    </row>
    <row r="3" spans="1:3" ht="12.75">
      <c r="A3" s="35" t="str">
        <f>raw_pm!C162&amp;", "&amp;raw_pm!C7</f>
        <v>December, 2003</v>
      </c>
      <c r="B3" s="37"/>
      <c r="C3" s="37"/>
    </row>
    <row r="4" ht="12.75">
      <c r="A4" s="38">
        <v>12</v>
      </c>
    </row>
    <row r="6" spans="1:18" ht="193.5" customHeight="1">
      <c r="A6" s="2" t="s">
        <v>9</v>
      </c>
      <c r="B6" s="3" t="s">
        <v>105</v>
      </c>
      <c r="C6" s="3" t="s">
        <v>106</v>
      </c>
      <c r="D6" s="3" t="s">
        <v>111</v>
      </c>
      <c r="E6" s="3" t="s">
        <v>107</v>
      </c>
      <c r="F6" s="3" t="s">
        <v>108</v>
      </c>
      <c r="G6" s="3" t="s">
        <v>66</v>
      </c>
      <c r="H6" s="3" t="s">
        <v>67</v>
      </c>
      <c r="I6" s="3" t="s">
        <v>68</v>
      </c>
      <c r="J6" s="3" t="s">
        <v>109</v>
      </c>
      <c r="K6" s="3" t="s">
        <v>110</v>
      </c>
      <c r="L6" s="3" t="s">
        <v>6</v>
      </c>
      <c r="M6" s="3" t="s">
        <v>7</v>
      </c>
      <c r="N6" s="3" t="s">
        <v>2</v>
      </c>
      <c r="O6" s="3" t="s">
        <v>3</v>
      </c>
      <c r="P6" s="3" t="s">
        <v>0</v>
      </c>
      <c r="Q6" s="3" t="s">
        <v>4</v>
      </c>
      <c r="R6" s="3" t="s">
        <v>5</v>
      </c>
    </row>
    <row r="7" spans="1:18" ht="12.75">
      <c r="A7" s="4" t="str">
        <f>+Lookup!B16</f>
        <v>HVAC</v>
      </c>
      <c r="B7" s="15">
        <f>+raw_pm!C165</f>
        <v>0</v>
      </c>
      <c r="C7" s="39">
        <f aca="true" t="shared" si="0" ref="C7:C17">IF(B7=0,0,(B7/$B$18)*100)</f>
        <v>0</v>
      </c>
      <c r="D7" s="17">
        <f>+B7-E7</f>
        <v>0</v>
      </c>
      <c r="E7" s="17">
        <f>+raw_pm!D165</f>
        <v>0</v>
      </c>
      <c r="F7" s="40">
        <f>IF($B7=0,0,(E7/B7)*100)</f>
        <v>0</v>
      </c>
      <c r="G7" s="15">
        <f>+raw_pm!E165</f>
        <v>0</v>
      </c>
      <c r="H7" s="15">
        <f>+raw_pm!F165</f>
        <v>0</v>
      </c>
      <c r="I7" s="15">
        <f>+raw_pm!G165</f>
        <v>0</v>
      </c>
      <c r="J7" s="16">
        <f>+raw_pm!J165/60</f>
        <v>0</v>
      </c>
      <c r="K7" s="40">
        <f>IF($J$18=0,0,(J7/$J$18)*100)</f>
        <v>0</v>
      </c>
      <c r="L7" s="18">
        <f>+raw_pm!I165/60</f>
        <v>0</v>
      </c>
      <c r="M7" s="39">
        <f>IF($L$18=0,0,(L7/$L$18)*100)</f>
        <v>0</v>
      </c>
      <c r="N7" s="15">
        <f>+raw_pm!H165</f>
        <v>0</v>
      </c>
      <c r="O7" s="41">
        <f>IF(J7=0,"",L7-J7)</f>
      </c>
      <c r="P7" s="45">
        <f>+Dec_woD!B7</f>
        <v>0</v>
      </c>
      <c r="Q7" s="46">
        <f>+Dec_woD!P7</f>
        <v>0</v>
      </c>
      <c r="R7" s="46">
        <f>+Dec_woD!Q7</f>
        <v>0</v>
      </c>
    </row>
    <row r="8" spans="1:18" ht="12.75">
      <c r="A8" s="4" t="str">
        <f>+Lookup!B17</f>
        <v>Lighting</v>
      </c>
      <c r="B8" s="15">
        <f>+raw_pm!C166</f>
        <v>0</v>
      </c>
      <c r="C8" s="39">
        <f t="shared" si="0"/>
        <v>0</v>
      </c>
      <c r="D8" s="17">
        <f aca="true" t="shared" si="1" ref="D8:D17">+B8-E8</f>
        <v>0</v>
      </c>
      <c r="E8" s="17">
        <f>+raw_pm!D166</f>
        <v>0</v>
      </c>
      <c r="F8" s="40">
        <f aca="true" t="shared" si="2" ref="F8:F17">IF($B8=0,0,(E8/B8)*100)</f>
        <v>0</v>
      </c>
      <c r="G8" s="15">
        <f>+raw_pm!E166</f>
        <v>0</v>
      </c>
      <c r="H8" s="15">
        <f>+raw_pm!F166</f>
        <v>0</v>
      </c>
      <c r="I8" s="15">
        <f>+raw_pm!G166</f>
        <v>0</v>
      </c>
      <c r="J8" s="16">
        <f>+raw_pm!J166/60</f>
        <v>0</v>
      </c>
      <c r="K8" s="40">
        <f aca="true" t="shared" si="3" ref="K8:K17">IF($J$18=0,0,(J8/$J$18)*100)</f>
        <v>0</v>
      </c>
      <c r="L8" s="18">
        <f>+raw_pm!I166/60</f>
        <v>0</v>
      </c>
      <c r="M8" s="39">
        <f aca="true" t="shared" si="4" ref="M8:M17">IF($L$18=0,0,(L8/$L$18)*100)</f>
        <v>0</v>
      </c>
      <c r="N8" s="15">
        <f>+raw_pm!H166</f>
        <v>0</v>
      </c>
      <c r="O8" s="41">
        <f aca="true" t="shared" si="5" ref="O8:O17">IF(J8=0,"",L8-J8)</f>
      </c>
      <c r="P8" s="45">
        <f>+Dec_woD!B8</f>
        <v>0</v>
      </c>
      <c r="Q8" s="46">
        <f>+Dec_woD!P8</f>
        <v>0</v>
      </c>
      <c r="R8" s="46">
        <f>+Dec_woD!Q8</f>
        <v>0</v>
      </c>
    </row>
    <row r="9" spans="1:18" ht="12.75">
      <c r="A9" s="4" t="str">
        <f>+Lookup!B18</f>
        <v>Janitorial</v>
      </c>
      <c r="B9" s="15">
        <f>+raw_pm!C167</f>
        <v>0</v>
      </c>
      <c r="C9" s="39">
        <f t="shared" si="0"/>
        <v>0</v>
      </c>
      <c r="D9" s="17">
        <f t="shared" si="1"/>
        <v>0</v>
      </c>
      <c r="E9" s="17">
        <f>+raw_pm!D167</f>
        <v>0</v>
      </c>
      <c r="F9" s="40">
        <f t="shared" si="2"/>
        <v>0</v>
      </c>
      <c r="G9" s="15">
        <f>+raw_pm!E167</f>
        <v>0</v>
      </c>
      <c r="H9" s="15">
        <f>+raw_pm!F167</f>
        <v>0</v>
      </c>
      <c r="I9" s="15">
        <f>+raw_pm!G167</f>
        <v>0</v>
      </c>
      <c r="J9" s="16">
        <f>+raw_pm!J167/60</f>
        <v>0</v>
      </c>
      <c r="K9" s="40">
        <f t="shared" si="3"/>
        <v>0</v>
      </c>
      <c r="L9" s="18">
        <f>+raw_pm!I167/60</f>
        <v>0</v>
      </c>
      <c r="M9" s="39">
        <f t="shared" si="4"/>
        <v>0</v>
      </c>
      <c r="N9" s="15">
        <f>+raw_pm!H167</f>
        <v>0</v>
      </c>
      <c r="O9" s="41">
        <f t="shared" si="5"/>
      </c>
      <c r="P9" s="45">
        <f>+Dec_woD!B9</f>
        <v>0</v>
      </c>
      <c r="Q9" s="46">
        <f>+Dec_woD!P9</f>
        <v>0</v>
      </c>
      <c r="R9" s="46">
        <f>+Dec_woD!Q9</f>
        <v>0</v>
      </c>
    </row>
    <row r="10" spans="1:18" ht="12.75">
      <c r="A10" s="4" t="str">
        <f>+Lookup!B19</f>
        <v>Electrical</v>
      </c>
      <c r="B10" s="15">
        <f>+raw_pm!C168</f>
        <v>0</v>
      </c>
      <c r="C10" s="39">
        <f t="shared" si="0"/>
        <v>0</v>
      </c>
      <c r="D10" s="17">
        <f t="shared" si="1"/>
        <v>0</v>
      </c>
      <c r="E10" s="17">
        <f>+raw_pm!D168</f>
        <v>0</v>
      </c>
      <c r="F10" s="40">
        <f t="shared" si="2"/>
        <v>0</v>
      </c>
      <c r="G10" s="15">
        <f>+raw_pm!E168</f>
        <v>0</v>
      </c>
      <c r="H10" s="15">
        <f>+raw_pm!F168</f>
        <v>0</v>
      </c>
      <c r="I10" s="15">
        <f>+raw_pm!G168</f>
        <v>0</v>
      </c>
      <c r="J10" s="16">
        <f>+raw_pm!J168/60</f>
        <v>0</v>
      </c>
      <c r="K10" s="40">
        <f t="shared" si="3"/>
        <v>0</v>
      </c>
      <c r="L10" s="18">
        <f>+raw_pm!I168/60</f>
        <v>0</v>
      </c>
      <c r="M10" s="39">
        <f t="shared" si="4"/>
        <v>0</v>
      </c>
      <c r="N10" s="15">
        <f>+raw_pm!H168</f>
        <v>0</v>
      </c>
      <c r="O10" s="41">
        <f t="shared" si="5"/>
      </c>
      <c r="P10" s="45">
        <f>+Dec_woD!B10</f>
        <v>0</v>
      </c>
      <c r="Q10" s="46">
        <f>+Dec_woD!P10</f>
        <v>0</v>
      </c>
      <c r="R10" s="46">
        <f>+Dec_woD!Q10</f>
        <v>0</v>
      </c>
    </row>
    <row r="11" spans="1:18" ht="12.75">
      <c r="A11" s="4" t="str">
        <f>+Lookup!B20</f>
        <v>Plumbing</v>
      </c>
      <c r="B11" s="15">
        <f>+raw_pm!C169</f>
        <v>0</v>
      </c>
      <c r="C11" s="39">
        <f t="shared" si="0"/>
        <v>0</v>
      </c>
      <c r="D11" s="17">
        <f t="shared" si="1"/>
        <v>0</v>
      </c>
      <c r="E11" s="17">
        <f>+raw_pm!D169</f>
        <v>0</v>
      </c>
      <c r="F11" s="40">
        <f t="shared" si="2"/>
        <v>0</v>
      </c>
      <c r="G11" s="15">
        <f>+raw_pm!E169</f>
        <v>0</v>
      </c>
      <c r="H11" s="15">
        <f>+raw_pm!F169</f>
        <v>0</v>
      </c>
      <c r="I11" s="15">
        <f>+raw_pm!G169</f>
        <v>0</v>
      </c>
      <c r="J11" s="16">
        <f>+raw_pm!J169/60</f>
        <v>0</v>
      </c>
      <c r="K11" s="40">
        <f t="shared" si="3"/>
        <v>0</v>
      </c>
      <c r="L11" s="18">
        <f>+raw_pm!I169/60</f>
        <v>0</v>
      </c>
      <c r="M11" s="39">
        <f t="shared" si="4"/>
        <v>0</v>
      </c>
      <c r="N11" s="15">
        <f>+raw_pm!H169</f>
        <v>0</v>
      </c>
      <c r="O11" s="41">
        <f t="shared" si="5"/>
      </c>
      <c r="P11" s="45">
        <f>+Dec_woD!B11</f>
        <v>0</v>
      </c>
      <c r="Q11" s="46">
        <f>+Dec_woD!P11</f>
        <v>0</v>
      </c>
      <c r="R11" s="46">
        <f>+Dec_woD!Q11</f>
        <v>0</v>
      </c>
    </row>
    <row r="12" spans="1:18" ht="12.75">
      <c r="A12" s="4" t="str">
        <f>+Lookup!B21</f>
        <v>Doors/Keys/Locks</v>
      </c>
      <c r="B12" s="15">
        <f>+raw_pm!C170</f>
        <v>0</v>
      </c>
      <c r="C12" s="39">
        <f t="shared" si="0"/>
        <v>0</v>
      </c>
      <c r="D12" s="17">
        <f t="shared" si="1"/>
        <v>0</v>
      </c>
      <c r="E12" s="17">
        <f>+raw_pm!D170</f>
        <v>0</v>
      </c>
      <c r="F12" s="40">
        <f t="shared" si="2"/>
        <v>0</v>
      </c>
      <c r="G12" s="15">
        <f>+raw_pm!E170</f>
        <v>0</v>
      </c>
      <c r="H12" s="15">
        <f>+raw_pm!F170</f>
        <v>0</v>
      </c>
      <c r="I12" s="15">
        <f>+raw_pm!G170</f>
        <v>0</v>
      </c>
      <c r="J12" s="16">
        <f>+raw_pm!J170/60</f>
        <v>0</v>
      </c>
      <c r="K12" s="40">
        <f t="shared" si="3"/>
        <v>0</v>
      </c>
      <c r="L12" s="18">
        <f>+raw_pm!I170/60</f>
        <v>0</v>
      </c>
      <c r="M12" s="39">
        <f t="shared" si="4"/>
        <v>0</v>
      </c>
      <c r="N12" s="15">
        <f>+raw_pm!H170</f>
        <v>0</v>
      </c>
      <c r="O12" s="41">
        <f t="shared" si="5"/>
      </c>
      <c r="P12" s="45">
        <f>+Dec_woD!B12</f>
        <v>0</v>
      </c>
      <c r="Q12" s="46">
        <f>+Dec_woD!P12</f>
        <v>0</v>
      </c>
      <c r="R12" s="46">
        <f>+Dec_woD!Q12</f>
        <v>0</v>
      </c>
    </row>
    <row r="13" spans="1:18" ht="12.75">
      <c r="A13" s="4" t="str">
        <f>+Lookup!B22</f>
        <v>Conveyance</v>
      </c>
      <c r="B13" s="15">
        <f>+raw_pm!C171</f>
        <v>0</v>
      </c>
      <c r="C13" s="39">
        <f t="shared" si="0"/>
        <v>0</v>
      </c>
      <c r="D13" s="17">
        <f t="shared" si="1"/>
        <v>0</v>
      </c>
      <c r="E13" s="17">
        <f>+raw_pm!D171</f>
        <v>0</v>
      </c>
      <c r="F13" s="40">
        <f t="shared" si="2"/>
        <v>0</v>
      </c>
      <c r="G13" s="15">
        <f>+raw_pm!E171</f>
        <v>0</v>
      </c>
      <c r="H13" s="15">
        <f>+raw_pm!F171</f>
        <v>0</v>
      </c>
      <c r="I13" s="15">
        <f>+raw_pm!G171</f>
        <v>0</v>
      </c>
      <c r="J13" s="16">
        <f>+raw_pm!J171/60</f>
        <v>0</v>
      </c>
      <c r="K13" s="40">
        <f t="shared" si="3"/>
        <v>0</v>
      </c>
      <c r="L13" s="18">
        <f>+raw_pm!I171/60</f>
        <v>0</v>
      </c>
      <c r="M13" s="39">
        <f t="shared" si="4"/>
        <v>0</v>
      </c>
      <c r="N13" s="15">
        <f>+raw_pm!H171</f>
        <v>0</v>
      </c>
      <c r="O13" s="41">
        <f t="shared" si="5"/>
      </c>
      <c r="P13" s="45">
        <f>+Dec_woD!B13</f>
        <v>0</v>
      </c>
      <c r="Q13" s="46">
        <f>+Dec_woD!P13</f>
        <v>0</v>
      </c>
      <c r="R13" s="46">
        <f>+Dec_woD!Q13</f>
        <v>0</v>
      </c>
    </row>
    <row r="14" spans="1:18" ht="12.75">
      <c r="A14" s="4" t="str">
        <f>+Lookup!B23</f>
        <v>Safety/Security</v>
      </c>
      <c r="B14" s="15">
        <f>+raw_pm!C172</f>
        <v>0</v>
      </c>
      <c r="C14" s="39">
        <f t="shared" si="0"/>
        <v>0</v>
      </c>
      <c r="D14" s="17">
        <f t="shared" si="1"/>
        <v>0</v>
      </c>
      <c r="E14" s="17">
        <f>+raw_pm!D172</f>
        <v>0</v>
      </c>
      <c r="F14" s="40">
        <f t="shared" si="2"/>
        <v>0</v>
      </c>
      <c r="G14" s="15">
        <f>+raw_pm!E172</f>
        <v>0</v>
      </c>
      <c r="H14" s="15">
        <f>+raw_pm!F172</f>
        <v>0</v>
      </c>
      <c r="I14" s="15">
        <f>+raw_pm!G172</f>
        <v>0</v>
      </c>
      <c r="J14" s="16">
        <f>+raw_pm!J172/60</f>
        <v>0</v>
      </c>
      <c r="K14" s="40">
        <f t="shared" si="3"/>
        <v>0</v>
      </c>
      <c r="L14" s="18">
        <f>+raw_pm!I172/60</f>
        <v>0</v>
      </c>
      <c r="M14" s="39">
        <f t="shared" si="4"/>
        <v>0</v>
      </c>
      <c r="N14" s="15">
        <f>+raw_pm!H172</f>
        <v>0</v>
      </c>
      <c r="O14" s="41">
        <f t="shared" si="5"/>
      </c>
      <c r="P14" s="45">
        <f>+Dec_woD!B14</f>
        <v>0</v>
      </c>
      <c r="Q14" s="46">
        <f>+Dec_woD!P14</f>
        <v>0</v>
      </c>
      <c r="R14" s="46">
        <f>+Dec_woD!Q14</f>
        <v>0</v>
      </c>
    </row>
    <row r="15" spans="1:18" ht="12.75">
      <c r="A15" s="4" t="str">
        <f>+Lookup!B24</f>
        <v>Interior</v>
      </c>
      <c r="B15" s="15">
        <f>+raw_pm!C173</f>
        <v>0</v>
      </c>
      <c r="C15" s="39">
        <f t="shared" si="0"/>
        <v>0</v>
      </c>
      <c r="D15" s="17">
        <f t="shared" si="1"/>
        <v>0</v>
      </c>
      <c r="E15" s="17">
        <f>+raw_pm!D173</f>
        <v>0</v>
      </c>
      <c r="F15" s="40">
        <f t="shared" si="2"/>
        <v>0</v>
      </c>
      <c r="G15" s="15">
        <f>+raw_pm!E173</f>
        <v>0</v>
      </c>
      <c r="H15" s="15">
        <f>+raw_pm!F173</f>
        <v>0</v>
      </c>
      <c r="I15" s="15">
        <f>+raw_pm!G173</f>
        <v>0</v>
      </c>
      <c r="J15" s="16">
        <f>+raw_pm!J173/60</f>
        <v>0</v>
      </c>
      <c r="K15" s="40">
        <f t="shared" si="3"/>
        <v>0</v>
      </c>
      <c r="L15" s="18">
        <f>+raw_pm!I173/60</f>
        <v>0</v>
      </c>
      <c r="M15" s="39">
        <f t="shared" si="4"/>
        <v>0</v>
      </c>
      <c r="N15" s="15">
        <f>+raw_pm!H173</f>
        <v>0</v>
      </c>
      <c r="O15" s="41">
        <f t="shared" si="5"/>
      </c>
      <c r="P15" s="45">
        <f>+Dec_woD!B15</f>
        <v>0</v>
      </c>
      <c r="Q15" s="46">
        <f>+Dec_woD!P15</f>
        <v>0</v>
      </c>
      <c r="R15" s="46">
        <f>+Dec_woD!Q15</f>
        <v>0</v>
      </c>
    </row>
    <row r="16" spans="1:18" ht="12.75">
      <c r="A16" s="4" t="str">
        <f>+Lookup!B25</f>
        <v>Exterior</v>
      </c>
      <c r="B16" s="15">
        <f>+raw_pm!C174</f>
        <v>0</v>
      </c>
      <c r="C16" s="39">
        <f t="shared" si="0"/>
        <v>0</v>
      </c>
      <c r="D16" s="17">
        <f t="shared" si="1"/>
        <v>0</v>
      </c>
      <c r="E16" s="17">
        <f>+raw_pm!D174</f>
        <v>0</v>
      </c>
      <c r="F16" s="40">
        <f t="shared" si="2"/>
        <v>0</v>
      </c>
      <c r="G16" s="15">
        <f>+raw_pm!E174</f>
        <v>0</v>
      </c>
      <c r="H16" s="15">
        <f>+raw_pm!F174</f>
        <v>0</v>
      </c>
      <c r="I16" s="15">
        <f>+raw_pm!G174</f>
        <v>0</v>
      </c>
      <c r="J16" s="16">
        <f>+raw_pm!J174/60</f>
        <v>0</v>
      </c>
      <c r="K16" s="40">
        <f t="shared" si="3"/>
        <v>0</v>
      </c>
      <c r="L16" s="18">
        <f>+raw_pm!I174/60</f>
        <v>0</v>
      </c>
      <c r="M16" s="39">
        <f t="shared" si="4"/>
        <v>0</v>
      </c>
      <c r="N16" s="15">
        <f>+raw_pm!H174</f>
        <v>0</v>
      </c>
      <c r="O16" s="41">
        <f t="shared" si="5"/>
      </c>
      <c r="P16" s="45">
        <f>+Dec_woD!B16</f>
        <v>0</v>
      </c>
      <c r="Q16" s="46">
        <f>+Dec_woD!P16</f>
        <v>0</v>
      </c>
      <c r="R16" s="46">
        <f>+Dec_woD!Q16</f>
        <v>0</v>
      </c>
    </row>
    <row r="17" spans="1:18" ht="12.75">
      <c r="A17" s="4" t="str">
        <f>+Lookup!B26</f>
        <v>Other</v>
      </c>
      <c r="B17" s="15">
        <f>+raw_pm!C175</f>
        <v>0</v>
      </c>
      <c r="C17" s="39">
        <f t="shared" si="0"/>
        <v>0</v>
      </c>
      <c r="D17" s="17">
        <f t="shared" si="1"/>
        <v>0</v>
      </c>
      <c r="E17" s="17">
        <f>+raw_pm!D175</f>
        <v>0</v>
      </c>
      <c r="F17" s="40">
        <f t="shared" si="2"/>
        <v>0</v>
      </c>
      <c r="G17" s="15">
        <f>+raw_pm!E175</f>
        <v>0</v>
      </c>
      <c r="H17" s="15">
        <f>+raw_pm!F175</f>
        <v>0</v>
      </c>
      <c r="I17" s="15">
        <f>+raw_pm!G175</f>
        <v>0</v>
      </c>
      <c r="J17" s="16">
        <f>+raw_pm!J175/60</f>
        <v>0</v>
      </c>
      <c r="K17" s="40">
        <f t="shared" si="3"/>
        <v>0</v>
      </c>
      <c r="L17" s="18">
        <f>+raw_pm!I175/60</f>
        <v>0</v>
      </c>
      <c r="M17" s="39">
        <f t="shared" si="4"/>
        <v>0</v>
      </c>
      <c r="N17" s="15">
        <f>+raw_pm!H175</f>
        <v>0</v>
      </c>
      <c r="O17" s="41">
        <f t="shared" si="5"/>
      </c>
      <c r="P17" s="45">
        <f>+Dec_woD!B17</f>
        <v>0</v>
      </c>
      <c r="Q17" s="46">
        <f>+Dec_woD!P17</f>
        <v>0</v>
      </c>
      <c r="R17" s="46">
        <f>+Dec_woD!Q17</f>
        <v>0</v>
      </c>
    </row>
    <row r="18" spans="1:18" ht="12.75">
      <c r="A18" s="2" t="s">
        <v>54</v>
      </c>
      <c r="B18" s="17">
        <f>SUM(B7:B17)</f>
        <v>0</v>
      </c>
      <c r="C18" s="40">
        <f>IF(B18=0,0,100)</f>
        <v>0</v>
      </c>
      <c r="D18" s="17">
        <f>SUM(D7:D17)</f>
        <v>0</v>
      </c>
      <c r="E18" s="17">
        <f>SUM(E7:E17)</f>
        <v>0</v>
      </c>
      <c r="F18" s="40">
        <f>IF($B18=0,0,(E18/B18)*100)</f>
        <v>0</v>
      </c>
      <c r="G18" s="17">
        <f>SUM(G7:G17)</f>
        <v>0</v>
      </c>
      <c r="H18" s="17">
        <f>SUM(H7:H17)</f>
        <v>0</v>
      </c>
      <c r="I18" s="17">
        <f>SUM(I7:I17)</f>
        <v>0</v>
      </c>
      <c r="J18" s="16">
        <f>SUM(J7:J17)</f>
        <v>0</v>
      </c>
      <c r="K18" s="40">
        <f>IF($J$18=0,0,100)</f>
        <v>0</v>
      </c>
      <c r="L18" s="16">
        <f>SUM(L7:L17)</f>
        <v>0</v>
      </c>
      <c r="M18" s="40">
        <f>IF(L18=0,0,100)</f>
        <v>0</v>
      </c>
      <c r="N18" s="19">
        <f>SUM(N7:N17)</f>
        <v>0</v>
      </c>
      <c r="O18" s="42">
        <f>SUM(O7:O17)</f>
        <v>0</v>
      </c>
      <c r="P18" s="17">
        <f>SUM(P7:P17)</f>
        <v>0</v>
      </c>
      <c r="Q18" s="16">
        <f>SUM(Q7:Q17)</f>
        <v>0</v>
      </c>
      <c r="R18" s="16">
        <f>IF(Q18=0,0,100)</f>
        <v>0</v>
      </c>
    </row>
    <row r="20" ht="12.75">
      <c r="A20" s="43" t="s">
        <v>76</v>
      </c>
    </row>
    <row r="21" ht="12.75">
      <c r="A21" s="44" t="str">
        <f>+Lookup!B30</f>
        <v>* Only calls that were completed on the same day with valid data are included in this calculation.</v>
      </c>
    </row>
    <row r="22" ht="12.75">
      <c r="A22" t="str">
        <f>+Lookup!B31</f>
        <v>** Only tasks where Actual Time was recorded are included in this calculation. </v>
      </c>
    </row>
    <row r="25" ht="20.25">
      <c r="A25" s="1" t="str">
        <f>+A1</f>
        <v>Preventive Maintenance Monthly Summary</v>
      </c>
    </row>
    <row r="26" ht="12.75">
      <c r="A26" s="35" t="str">
        <f>+A2</f>
        <v>ABC, Inc.</v>
      </c>
    </row>
    <row r="27" ht="12.75">
      <c r="A27" s="35" t="str">
        <f>+A3</f>
        <v>December, 2003</v>
      </c>
    </row>
    <row r="60" ht="20.25">
      <c r="A60" s="1" t="str">
        <f>+A1</f>
        <v>Preventive Maintenance Monthly Summary</v>
      </c>
    </row>
    <row r="61" ht="12.75">
      <c r="A61" s="35" t="str">
        <f>+A2</f>
        <v>ABC, Inc.</v>
      </c>
    </row>
    <row r="62" ht="12.75">
      <c r="A62" s="35" t="str">
        <f>+A3</f>
        <v>December, 2003</v>
      </c>
    </row>
    <row r="94" ht="12.75">
      <c r="A94" s="43" t="s">
        <v>76</v>
      </c>
    </row>
    <row r="95" ht="12.75">
      <c r="A95" s="44" t="str">
        <f>+A21</f>
        <v>* Only calls that were completed on the same day with valid data are included in this calculation.</v>
      </c>
    </row>
    <row r="96" ht="12.75">
      <c r="A96" s="44" t="str">
        <f>+A22</f>
        <v>** Only tasks where Actual Time was recorded are included in this calculation. </v>
      </c>
    </row>
  </sheetData>
  <printOptions horizontalCentered="1"/>
  <pageMargins left="0.75" right="0.75" top="1" bottom="1" header="0.5" footer="0.5"/>
  <pageSetup horizontalDpi="300" verticalDpi="300" orientation="landscape" scale="85" r:id="rId2"/>
  <headerFooter alignWithMargins="0">
    <oddFooter>&amp;C&amp;"Arial,Bold"e-WorkOrders Plus
Copyright © 2002, KRES Consulting, http://www.kresconsulting.com</oddFooter>
  </headerFooter>
  <rowBreaks count="2" manualBreakCount="2">
    <brk id="24" max="255" man="1"/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111111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+Jan_woD!A2</f>
        <v>ABC, Inc.</v>
      </c>
    </row>
    <row r="3" ht="12.75">
      <c r="A3" t="str">
        <f>+Jan_woD!A3</f>
        <v>January,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+Jan_woD!B7</f>
        <v>0</v>
      </c>
      <c r="C7" s="5">
        <f>+Jan_woD!D7</f>
        <v>0</v>
      </c>
      <c r="D7" s="5">
        <f>+Jan_woD!E7</f>
        <v>0</v>
      </c>
      <c r="E7" s="6">
        <f>+Jan_woD!C7</f>
        <v>0</v>
      </c>
      <c r="F7" s="20">
        <f>+Jan_woD!N7</f>
        <v>0</v>
      </c>
      <c r="G7" s="21">
        <f>+Jan_woD!O7</f>
        <v>0</v>
      </c>
      <c r="H7" s="7">
        <f>+Jan_woD!P7</f>
        <v>0</v>
      </c>
      <c r="I7" s="7">
        <f>+Jan_woD!Q7</f>
        <v>0</v>
      </c>
      <c r="J7" s="8">
        <f>+Jan_woD!S7</f>
        <v>0</v>
      </c>
    </row>
    <row r="8" spans="1:10" ht="12.75">
      <c r="A8" s="4" t="str">
        <f>+Lookup!B17</f>
        <v>Lighting</v>
      </c>
      <c r="B8" s="5">
        <f>+Jan_woD!B8</f>
        <v>0</v>
      </c>
      <c r="C8" s="5">
        <f>+Jan_woD!D8</f>
        <v>0</v>
      </c>
      <c r="D8" s="5">
        <f>+Jan_woD!E8</f>
        <v>0</v>
      </c>
      <c r="E8" s="6">
        <f>+Jan_woD!C8</f>
        <v>0</v>
      </c>
      <c r="F8" s="20">
        <f>+Jan_woD!N8</f>
        <v>0</v>
      </c>
      <c r="G8" s="21">
        <f>+Jan_woD!O8</f>
        <v>0</v>
      </c>
      <c r="H8" s="7">
        <f>+Jan_woD!P8</f>
        <v>0</v>
      </c>
      <c r="I8" s="7">
        <f>+Jan_woD!Q8</f>
        <v>0</v>
      </c>
      <c r="J8" s="8">
        <f>+Jan_woD!S8</f>
        <v>0</v>
      </c>
    </row>
    <row r="9" spans="1:10" ht="12.75">
      <c r="A9" s="4" t="str">
        <f>+Lookup!B18</f>
        <v>Janitorial</v>
      </c>
      <c r="B9" s="5">
        <f>+Jan_woD!B9</f>
        <v>0</v>
      </c>
      <c r="C9" s="5">
        <f>+Jan_woD!D9</f>
        <v>0</v>
      </c>
      <c r="D9" s="5">
        <f>+Jan_woD!E9</f>
        <v>0</v>
      </c>
      <c r="E9" s="6">
        <f>+Jan_woD!C9</f>
        <v>0</v>
      </c>
      <c r="F9" s="20">
        <f>+Jan_woD!N9</f>
        <v>0</v>
      </c>
      <c r="G9" s="21">
        <f>+Jan_woD!O9</f>
        <v>0</v>
      </c>
      <c r="H9" s="7">
        <f>+Jan_woD!P9</f>
        <v>0</v>
      </c>
      <c r="I9" s="7">
        <f>+Jan_woD!Q9</f>
        <v>0</v>
      </c>
      <c r="J9" s="8">
        <f>+Jan_woD!S9</f>
        <v>0</v>
      </c>
    </row>
    <row r="10" spans="1:10" ht="12.75">
      <c r="A10" s="4" t="str">
        <f>+Lookup!B19</f>
        <v>Electrical</v>
      </c>
      <c r="B10" s="5">
        <f>+Jan_woD!B10</f>
        <v>0</v>
      </c>
      <c r="C10" s="5">
        <f>+Jan_woD!D10</f>
        <v>0</v>
      </c>
      <c r="D10" s="5">
        <f>+Jan_woD!E10</f>
        <v>0</v>
      </c>
      <c r="E10" s="6">
        <f>+Jan_woD!C10</f>
        <v>0</v>
      </c>
      <c r="F10" s="20">
        <f>+Jan_woD!N10</f>
        <v>0</v>
      </c>
      <c r="G10" s="21">
        <f>+Jan_woD!O10</f>
        <v>0</v>
      </c>
      <c r="H10" s="7">
        <f>+Jan_woD!P10</f>
        <v>0</v>
      </c>
      <c r="I10" s="7">
        <f>+Jan_woD!Q10</f>
        <v>0</v>
      </c>
      <c r="J10" s="8">
        <f>+Jan_woD!S10</f>
        <v>0</v>
      </c>
    </row>
    <row r="11" spans="1:10" ht="12.75">
      <c r="A11" s="4" t="str">
        <f>+Lookup!B20</f>
        <v>Plumbing</v>
      </c>
      <c r="B11" s="5">
        <f>+Jan_woD!B11</f>
        <v>0</v>
      </c>
      <c r="C11" s="5">
        <f>+Jan_woD!D11</f>
        <v>0</v>
      </c>
      <c r="D11" s="5">
        <f>+Jan_woD!E11</f>
        <v>0</v>
      </c>
      <c r="E11" s="6">
        <f>+Jan_woD!C11</f>
        <v>0</v>
      </c>
      <c r="F11" s="20">
        <f>+Jan_woD!N11</f>
        <v>0</v>
      </c>
      <c r="G11" s="21">
        <f>+Jan_woD!O11</f>
        <v>0</v>
      </c>
      <c r="H11" s="7">
        <f>+Jan_woD!P11</f>
        <v>0</v>
      </c>
      <c r="I11" s="7">
        <f>+Jan_woD!Q11</f>
        <v>0</v>
      </c>
      <c r="J11" s="8">
        <f>+Jan_woD!S11</f>
        <v>0</v>
      </c>
    </row>
    <row r="12" spans="1:10" ht="12.75">
      <c r="A12" s="4" t="str">
        <f>+Lookup!B21</f>
        <v>Doors/Keys/Locks</v>
      </c>
      <c r="B12" s="5">
        <f>+Jan_woD!B12</f>
        <v>0</v>
      </c>
      <c r="C12" s="5">
        <f>+Jan_woD!D12</f>
        <v>0</v>
      </c>
      <c r="D12" s="5">
        <f>+Jan_woD!E12</f>
        <v>0</v>
      </c>
      <c r="E12" s="6">
        <f>+Jan_woD!C12</f>
        <v>0</v>
      </c>
      <c r="F12" s="20">
        <f>+Jan_woD!N12</f>
        <v>0</v>
      </c>
      <c r="G12" s="21">
        <f>+Jan_woD!O12</f>
        <v>0</v>
      </c>
      <c r="H12" s="7">
        <f>+Jan_woD!P12</f>
        <v>0</v>
      </c>
      <c r="I12" s="7">
        <f>+Jan_woD!Q12</f>
        <v>0</v>
      </c>
      <c r="J12" s="8">
        <f>+Jan_woD!S12</f>
        <v>0</v>
      </c>
    </row>
    <row r="13" spans="1:10" ht="12.75">
      <c r="A13" s="4" t="str">
        <f>+Lookup!B22</f>
        <v>Conveyance</v>
      </c>
      <c r="B13" s="5">
        <f>+Jan_woD!B13</f>
        <v>0</v>
      </c>
      <c r="C13" s="5">
        <f>+Jan_woD!D13</f>
        <v>0</v>
      </c>
      <c r="D13" s="5">
        <f>+Jan_woD!E13</f>
        <v>0</v>
      </c>
      <c r="E13" s="6">
        <f>+Jan_woD!C13</f>
        <v>0</v>
      </c>
      <c r="F13" s="20">
        <f>+Jan_woD!N13</f>
        <v>0</v>
      </c>
      <c r="G13" s="21">
        <f>+Jan_woD!O13</f>
        <v>0</v>
      </c>
      <c r="H13" s="7">
        <f>+Jan_woD!P13</f>
        <v>0</v>
      </c>
      <c r="I13" s="7">
        <f>+Jan_woD!Q13</f>
        <v>0</v>
      </c>
      <c r="J13" s="8">
        <f>+Jan_woD!S13</f>
        <v>0</v>
      </c>
    </row>
    <row r="14" spans="1:10" ht="12.75">
      <c r="A14" s="4" t="str">
        <f>+Lookup!B23</f>
        <v>Safety/Security</v>
      </c>
      <c r="B14" s="5">
        <f>+Jan_woD!B14</f>
        <v>0</v>
      </c>
      <c r="C14" s="5">
        <f>+Jan_woD!D14</f>
        <v>0</v>
      </c>
      <c r="D14" s="5">
        <f>+Jan_woD!E14</f>
        <v>0</v>
      </c>
      <c r="E14" s="6">
        <f>+Jan_woD!C14</f>
        <v>0</v>
      </c>
      <c r="F14" s="20">
        <f>+Jan_woD!N14</f>
        <v>0</v>
      </c>
      <c r="G14" s="21">
        <f>+Jan_woD!O14</f>
        <v>0</v>
      </c>
      <c r="H14" s="7">
        <f>+Jan_woD!P14</f>
        <v>0</v>
      </c>
      <c r="I14" s="7">
        <f>+Jan_woD!Q14</f>
        <v>0</v>
      </c>
      <c r="J14" s="8">
        <f>+Jan_woD!S14</f>
        <v>0</v>
      </c>
    </row>
    <row r="15" spans="1:10" ht="12.75">
      <c r="A15" s="4" t="str">
        <f>+Lookup!B24</f>
        <v>Interior</v>
      </c>
      <c r="B15" s="5">
        <f>+Jan_woD!B15</f>
        <v>0</v>
      </c>
      <c r="C15" s="5">
        <f>+Jan_woD!D15</f>
        <v>0</v>
      </c>
      <c r="D15" s="5">
        <f>+Jan_woD!E15</f>
        <v>0</v>
      </c>
      <c r="E15" s="6">
        <f>+Jan_woD!C15</f>
        <v>0</v>
      </c>
      <c r="F15" s="20">
        <f>+Jan_woD!N15</f>
        <v>0</v>
      </c>
      <c r="G15" s="21">
        <f>+Jan_woD!O15</f>
        <v>0</v>
      </c>
      <c r="H15" s="7">
        <f>+Jan_woD!P15</f>
        <v>0</v>
      </c>
      <c r="I15" s="7">
        <f>+Jan_woD!Q15</f>
        <v>0</v>
      </c>
      <c r="J15" s="8">
        <f>+Jan_woD!S15</f>
        <v>0</v>
      </c>
    </row>
    <row r="16" spans="1:10" ht="12.75">
      <c r="A16" s="4" t="str">
        <f>+Lookup!B25</f>
        <v>Exterior</v>
      </c>
      <c r="B16" s="5">
        <f>+Jan_woD!B16</f>
        <v>0</v>
      </c>
      <c r="C16" s="5">
        <f>+Jan_woD!D16</f>
        <v>0</v>
      </c>
      <c r="D16" s="5">
        <f>+Jan_woD!E16</f>
        <v>0</v>
      </c>
      <c r="E16" s="6">
        <f>+Jan_woD!C16</f>
        <v>0</v>
      </c>
      <c r="F16" s="20">
        <f>+Jan_woD!N16</f>
        <v>0</v>
      </c>
      <c r="G16" s="21">
        <f>+Jan_woD!O16</f>
        <v>0</v>
      </c>
      <c r="H16" s="7">
        <f>+Jan_woD!P16</f>
        <v>0</v>
      </c>
      <c r="I16" s="7">
        <f>+Jan_woD!Q16</f>
        <v>0</v>
      </c>
      <c r="J16" s="8">
        <f>+Jan_woD!S16</f>
        <v>0</v>
      </c>
    </row>
    <row r="17" spans="1:10" ht="12.75">
      <c r="A17" s="4" t="str">
        <f>+Lookup!B26</f>
        <v>Other</v>
      </c>
      <c r="B17" s="5">
        <f>+Jan_woD!B17</f>
        <v>0</v>
      </c>
      <c r="C17" s="5">
        <f>+Jan_woD!D17</f>
        <v>0</v>
      </c>
      <c r="D17" s="5">
        <f>+Jan_woD!E17</f>
        <v>0</v>
      </c>
      <c r="E17" s="6">
        <f>+Jan_woD!C17</f>
        <v>0</v>
      </c>
      <c r="F17" s="20">
        <f>+Jan_woD!N17</f>
        <v>0</v>
      </c>
      <c r="G17" s="21">
        <f>+Jan_woD!O17</f>
        <v>0</v>
      </c>
      <c r="H17" s="7">
        <f>+Jan_woD!P17</f>
        <v>0</v>
      </c>
      <c r="I17" s="7">
        <f>+Jan_woD!Q17</f>
        <v>0</v>
      </c>
      <c r="J17" s="8">
        <f>+Jan_woD!S17</f>
        <v>0</v>
      </c>
    </row>
    <row r="18" spans="1:10" ht="12.75">
      <c r="A18" s="2" t="s">
        <v>54</v>
      </c>
      <c r="B18" s="9">
        <f>+Jan_woD!B18</f>
        <v>0</v>
      </c>
      <c r="C18" s="9">
        <f>+Jan_woD!D18</f>
        <v>0</v>
      </c>
      <c r="D18" s="9">
        <f>+Jan_woD!E18</f>
        <v>0</v>
      </c>
      <c r="E18" s="7">
        <f>+Jan_woD!C18</f>
        <v>0</v>
      </c>
      <c r="F18" s="8">
        <f>+Jan_woD!N18</f>
        <v>0</v>
      </c>
      <c r="G18" s="7">
        <f>+Jan_woD!O18</f>
        <v>0</v>
      </c>
      <c r="H18" s="7">
        <f>+Jan_woD!P18</f>
        <v>0</v>
      </c>
      <c r="I18" s="7">
        <f>+Jan_woD!Q18</f>
        <v>0</v>
      </c>
      <c r="J18" s="8">
        <f>+Jan_woD!S18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January,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"/>
  <dimension ref="A1:O17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5" spans="2:3" ht="12.75">
      <c r="B5" t="s">
        <v>23</v>
      </c>
      <c r="C5" t="s">
        <v>139</v>
      </c>
    </row>
    <row r="6" spans="2:3" ht="12.75">
      <c r="B6" t="s">
        <v>51</v>
      </c>
      <c r="C6" t="s">
        <v>140</v>
      </c>
    </row>
    <row r="7" spans="2:3" ht="12.75">
      <c r="B7" t="s">
        <v>24</v>
      </c>
      <c r="C7">
        <v>2003</v>
      </c>
    </row>
    <row r="8" spans="2:3" ht="12.75">
      <c r="B8" t="s">
        <v>37</v>
      </c>
      <c r="C8" t="s">
        <v>38</v>
      </c>
    </row>
    <row r="9" spans="2:3" ht="12.75">
      <c r="B9" t="s">
        <v>39</v>
      </c>
      <c r="C9">
        <v>0</v>
      </c>
    </row>
    <row r="10" spans="2:15" ht="12.75">
      <c r="B10" t="s">
        <v>9</v>
      </c>
      <c r="C10" t="s">
        <v>10</v>
      </c>
      <c r="D10" t="s">
        <v>22</v>
      </c>
      <c r="E10" t="s">
        <v>11</v>
      </c>
      <c r="F10" t="s">
        <v>12</v>
      </c>
      <c r="G10" t="s">
        <v>13</v>
      </c>
      <c r="H10" t="s">
        <v>14</v>
      </c>
      <c r="I10" t="s">
        <v>15</v>
      </c>
      <c r="J10" t="s">
        <v>16</v>
      </c>
      <c r="K10" t="s">
        <v>17</v>
      </c>
      <c r="L10" t="s">
        <v>18</v>
      </c>
      <c r="M10" t="s">
        <v>19</v>
      </c>
      <c r="N10" t="s">
        <v>20</v>
      </c>
      <c r="O10" t="s">
        <v>21</v>
      </c>
    </row>
    <row r="11" spans="2:15" ht="12.75">
      <c r="B11" t="s">
        <v>25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2:15" ht="12.75">
      <c r="B12" t="s">
        <v>26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15" ht="12.75">
      <c r="B13" t="s">
        <v>27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ht="12.75">
      <c r="B14" t="s">
        <v>28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2:15" ht="12.75">
      <c r="B15" t="s">
        <v>29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2:15" ht="12.75">
      <c r="B16" t="s">
        <v>30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ht="12.75">
      <c r="B17" t="s">
        <v>31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2:15" ht="12.75">
      <c r="B18" t="s">
        <v>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2:15" ht="12.75">
      <c r="B19" t="s">
        <v>33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2:15" ht="12.75">
      <c r="B20" t="s">
        <v>34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2:15" ht="12.75">
      <c r="B21" t="s">
        <v>35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2:3" ht="12.75">
      <c r="B22" t="s">
        <v>37</v>
      </c>
      <c r="C22" t="s">
        <v>40</v>
      </c>
    </row>
    <row r="23" spans="2:3" ht="12.75">
      <c r="B23" t="s">
        <v>39</v>
      </c>
      <c r="C23">
        <v>0</v>
      </c>
    </row>
    <row r="24" spans="2:15" ht="12.75">
      <c r="B24" t="s">
        <v>9</v>
      </c>
      <c r="C24" t="s">
        <v>10</v>
      </c>
      <c r="D24" t="s">
        <v>22</v>
      </c>
      <c r="E24" t="s">
        <v>11</v>
      </c>
      <c r="F24" t="s">
        <v>12</v>
      </c>
      <c r="G24" t="s">
        <v>13</v>
      </c>
      <c r="H24" t="s">
        <v>14</v>
      </c>
      <c r="I24" t="s">
        <v>15</v>
      </c>
      <c r="J24" t="s">
        <v>16</v>
      </c>
      <c r="K24" t="s">
        <v>17</v>
      </c>
      <c r="L24" t="s">
        <v>18</v>
      </c>
      <c r="M24" t="s">
        <v>19</v>
      </c>
      <c r="N24" t="s">
        <v>20</v>
      </c>
      <c r="O24" t="s">
        <v>21</v>
      </c>
    </row>
    <row r="25" spans="2:15" ht="12.75">
      <c r="B25" t="s">
        <v>25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2:15" ht="12.75"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2:15" ht="12.75">
      <c r="B27" t="s">
        <v>27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2:15" ht="12.75">
      <c r="B28" t="s">
        <v>28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2:15" ht="12.75">
      <c r="B29" t="s">
        <v>29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2:15" ht="12.75">
      <c r="B30" t="s">
        <v>30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2:15" ht="12.75">
      <c r="B31" t="s">
        <v>31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2:15" ht="12.75">
      <c r="B32" t="s">
        <v>32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2:15" ht="12.75">
      <c r="B33" t="s">
        <v>33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2:15" ht="12.75">
      <c r="B34" t="s">
        <v>34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2:15" ht="12.75">
      <c r="B35" t="s">
        <v>35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2:3" ht="12.75">
      <c r="B36" t="s">
        <v>37</v>
      </c>
      <c r="C36" t="s">
        <v>41</v>
      </c>
    </row>
    <row r="37" spans="2:3" ht="12.75">
      <c r="B37" t="s">
        <v>39</v>
      </c>
      <c r="C37">
        <v>0</v>
      </c>
    </row>
    <row r="38" spans="2:15" ht="12.75">
      <c r="B38" t="s">
        <v>9</v>
      </c>
      <c r="C38" t="s">
        <v>10</v>
      </c>
      <c r="D38" t="s">
        <v>22</v>
      </c>
      <c r="E38" t="s">
        <v>11</v>
      </c>
      <c r="F38" t="s">
        <v>12</v>
      </c>
      <c r="G38" t="s">
        <v>13</v>
      </c>
      <c r="H38" t="s">
        <v>14</v>
      </c>
      <c r="I38" t="s">
        <v>15</v>
      </c>
      <c r="J38" t="s">
        <v>16</v>
      </c>
      <c r="K38" t="s">
        <v>17</v>
      </c>
      <c r="L38" t="s">
        <v>18</v>
      </c>
      <c r="M38" t="s">
        <v>19</v>
      </c>
      <c r="N38" t="s">
        <v>20</v>
      </c>
      <c r="O38" t="s">
        <v>21</v>
      </c>
    </row>
    <row r="39" spans="2:15" ht="12.75">
      <c r="B39" t="s">
        <v>25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2:15" ht="12.75">
      <c r="B40" t="s">
        <v>26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2:15" ht="12.75">
      <c r="B41" t="s">
        <v>27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2:15" ht="12.75">
      <c r="B42" t="s">
        <v>28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2:15" ht="12.75">
      <c r="B43" t="s">
        <v>29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2:15" ht="12.75">
      <c r="B44" t="s">
        <v>30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2:15" ht="12.75">
      <c r="B45" t="s">
        <v>31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2:15" ht="12.75">
      <c r="B46" t="s">
        <v>32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2:15" ht="12.75">
      <c r="B47" t="s">
        <v>33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2:15" ht="12.75">
      <c r="B48" t="s">
        <v>34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2:15" ht="12.75">
      <c r="B49" t="s">
        <v>35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2:3" ht="12.75">
      <c r="B50" t="s">
        <v>37</v>
      </c>
      <c r="C50" t="s">
        <v>42</v>
      </c>
    </row>
    <row r="51" spans="2:3" ht="12.75">
      <c r="B51" t="s">
        <v>39</v>
      </c>
      <c r="C51">
        <v>0</v>
      </c>
    </row>
    <row r="52" spans="2:15" ht="12.75">
      <c r="B52" t="s">
        <v>9</v>
      </c>
      <c r="C52" t="s">
        <v>10</v>
      </c>
      <c r="D52" t="s">
        <v>22</v>
      </c>
      <c r="E52" t="s">
        <v>11</v>
      </c>
      <c r="F52" t="s">
        <v>12</v>
      </c>
      <c r="G52" t="s">
        <v>13</v>
      </c>
      <c r="H52" t="s">
        <v>14</v>
      </c>
      <c r="I52" t="s">
        <v>15</v>
      </c>
      <c r="J52" t="s">
        <v>16</v>
      </c>
      <c r="K52" t="s">
        <v>17</v>
      </c>
      <c r="L52" t="s">
        <v>18</v>
      </c>
      <c r="M52" t="s">
        <v>19</v>
      </c>
      <c r="N52" t="s">
        <v>20</v>
      </c>
      <c r="O52" t="s">
        <v>21</v>
      </c>
    </row>
    <row r="53" spans="2:15" ht="12.75">
      <c r="B53" t="s">
        <v>25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2:15" ht="12.75">
      <c r="B54" t="s">
        <v>26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2:15" ht="12.75">
      <c r="B55" t="s">
        <v>27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2:15" ht="12.75">
      <c r="B56" t="s">
        <v>28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2:15" ht="12.75">
      <c r="B57" t="s">
        <v>29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2:15" ht="12.75">
      <c r="B58" t="s">
        <v>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2:15" ht="12.75">
      <c r="B59" t="s">
        <v>31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2:15" ht="12.75">
      <c r="B60" t="s">
        <v>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2:15" ht="12.75">
      <c r="B61" t="s">
        <v>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2:15" ht="12.75">
      <c r="B62" t="s">
        <v>34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2:15" ht="12.75">
      <c r="B63" t="s">
        <v>35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2:3" ht="12.75">
      <c r="B64" t="s">
        <v>37</v>
      </c>
      <c r="C64" t="s">
        <v>43</v>
      </c>
    </row>
    <row r="65" spans="2:3" ht="12.75">
      <c r="B65" t="s">
        <v>39</v>
      </c>
      <c r="C65">
        <v>0</v>
      </c>
    </row>
    <row r="66" spans="2:15" ht="12.75">
      <c r="B66" t="s">
        <v>9</v>
      </c>
      <c r="C66" t="s">
        <v>10</v>
      </c>
      <c r="D66" t="s">
        <v>22</v>
      </c>
      <c r="E66" t="s">
        <v>11</v>
      </c>
      <c r="F66" t="s">
        <v>12</v>
      </c>
      <c r="G66" t="s">
        <v>13</v>
      </c>
      <c r="H66" t="s">
        <v>14</v>
      </c>
      <c r="I66" t="s">
        <v>15</v>
      </c>
      <c r="J66" t="s">
        <v>16</v>
      </c>
      <c r="K66" t="s">
        <v>17</v>
      </c>
      <c r="L66" t="s">
        <v>18</v>
      </c>
      <c r="M66" t="s">
        <v>19</v>
      </c>
      <c r="N66" t="s">
        <v>20</v>
      </c>
      <c r="O66" t="s">
        <v>21</v>
      </c>
    </row>
    <row r="67" spans="2:15" ht="12.75">
      <c r="B67" t="s">
        <v>25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2:15" ht="12.75">
      <c r="B68" t="s">
        <v>26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2:15" ht="12.75">
      <c r="B69" t="s">
        <v>27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2:15" ht="12.75">
      <c r="B70" t="s">
        <v>28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2:15" ht="12.75">
      <c r="B71" t="s">
        <v>29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2:15" ht="12.75">
      <c r="B72" t="s">
        <v>30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2:15" ht="12.75">
      <c r="B73" t="s">
        <v>31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</row>
    <row r="74" spans="2:15" ht="12.75">
      <c r="B74" t="s">
        <v>32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2:15" ht="12.75">
      <c r="B75" t="s">
        <v>33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2:15" ht="12.75">
      <c r="B76" t="s">
        <v>34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2:15" ht="12.75">
      <c r="B77" t="s">
        <v>35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2:3" ht="12.75">
      <c r="B78" t="s">
        <v>37</v>
      </c>
      <c r="C78" t="s">
        <v>44</v>
      </c>
    </row>
    <row r="79" spans="2:3" ht="12.75">
      <c r="B79" t="s">
        <v>39</v>
      </c>
      <c r="C79">
        <v>0</v>
      </c>
    </row>
    <row r="80" spans="2:15" ht="12.75">
      <c r="B80" t="s">
        <v>9</v>
      </c>
      <c r="C80" t="s">
        <v>10</v>
      </c>
      <c r="D80" t="s">
        <v>22</v>
      </c>
      <c r="E80" t="s">
        <v>11</v>
      </c>
      <c r="F80" t="s">
        <v>12</v>
      </c>
      <c r="G80" t="s">
        <v>13</v>
      </c>
      <c r="H80" t="s">
        <v>14</v>
      </c>
      <c r="I80" t="s">
        <v>15</v>
      </c>
      <c r="J80" t="s">
        <v>16</v>
      </c>
      <c r="K80" t="s">
        <v>17</v>
      </c>
      <c r="L80" t="s">
        <v>18</v>
      </c>
      <c r="M80" t="s">
        <v>19</v>
      </c>
      <c r="N80" t="s">
        <v>20</v>
      </c>
      <c r="O80" t="s">
        <v>21</v>
      </c>
    </row>
    <row r="81" spans="2:15" ht="12.75">
      <c r="B81" t="s">
        <v>25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2:15" ht="12.75">
      <c r="B82" t="s">
        <v>26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</row>
    <row r="83" spans="2:15" ht="12.75">
      <c r="B83" t="s">
        <v>27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2:15" ht="12.75">
      <c r="B84" t="s">
        <v>28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2:15" ht="12.75">
      <c r="B85" t="s">
        <v>29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2:15" ht="12.75">
      <c r="B86" t="s">
        <v>30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2:15" ht="12.75">
      <c r="B87" t="s">
        <v>31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2:15" ht="12.75">
      <c r="B88" t="s">
        <v>32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2:15" ht="12.75">
      <c r="B89" t="s">
        <v>33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2:15" ht="12.75">
      <c r="B90" t="s">
        <v>34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2:15" ht="12.75">
      <c r="B91" t="s">
        <v>35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2:3" ht="12.75">
      <c r="B92" t="s">
        <v>37</v>
      </c>
      <c r="C92" t="s">
        <v>45</v>
      </c>
    </row>
    <row r="93" spans="2:3" ht="12.75">
      <c r="B93" t="s">
        <v>39</v>
      </c>
      <c r="C93">
        <v>0</v>
      </c>
    </row>
    <row r="94" spans="2:15" ht="12.75">
      <c r="B94" t="s">
        <v>9</v>
      </c>
      <c r="C94" t="s">
        <v>10</v>
      </c>
      <c r="D94" t="s">
        <v>22</v>
      </c>
      <c r="E94" t="s">
        <v>11</v>
      </c>
      <c r="F94" t="s">
        <v>12</v>
      </c>
      <c r="G94" t="s">
        <v>13</v>
      </c>
      <c r="H94" t="s">
        <v>14</v>
      </c>
      <c r="I94" t="s">
        <v>15</v>
      </c>
      <c r="J94" t="s">
        <v>16</v>
      </c>
      <c r="K94" t="s">
        <v>17</v>
      </c>
      <c r="L94" t="s">
        <v>18</v>
      </c>
      <c r="M94" t="s">
        <v>19</v>
      </c>
      <c r="N94" t="s">
        <v>20</v>
      </c>
      <c r="O94" t="s">
        <v>21</v>
      </c>
    </row>
    <row r="95" spans="2:15" ht="12.75">
      <c r="B95" t="s">
        <v>25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2:15" ht="12.75">
      <c r="B96" t="s">
        <v>26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2:15" ht="12.75">
      <c r="B97" t="s">
        <v>27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2:15" ht="12.75">
      <c r="B98" t="s">
        <v>28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2:15" ht="12.75">
      <c r="B99" t="s">
        <v>29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2:15" ht="12.75">
      <c r="B100" t="s">
        <v>30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2:15" ht="12.75">
      <c r="B101" t="s">
        <v>31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2:15" ht="12.75">
      <c r="B102" t="s">
        <v>32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2:15" ht="12.75">
      <c r="B103" t="s">
        <v>33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2:15" ht="12.75">
      <c r="B104" t="s">
        <v>34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2:15" ht="12.75">
      <c r="B105" t="s">
        <v>35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2:3" ht="12.75">
      <c r="B106" t="s">
        <v>37</v>
      </c>
      <c r="C106" t="s">
        <v>46</v>
      </c>
    </row>
    <row r="107" spans="2:3" ht="12.75">
      <c r="B107" t="s">
        <v>39</v>
      </c>
      <c r="C107">
        <v>0</v>
      </c>
    </row>
    <row r="108" spans="2:15" ht="12.75">
      <c r="B108" t="s">
        <v>9</v>
      </c>
      <c r="C108" t="s">
        <v>10</v>
      </c>
      <c r="D108" t="s">
        <v>22</v>
      </c>
      <c r="E108" t="s">
        <v>11</v>
      </c>
      <c r="F108" t="s">
        <v>12</v>
      </c>
      <c r="G108" t="s">
        <v>13</v>
      </c>
      <c r="H108" t="s">
        <v>14</v>
      </c>
      <c r="I108" t="s">
        <v>15</v>
      </c>
      <c r="J108" t="s">
        <v>16</v>
      </c>
      <c r="K108" t="s">
        <v>17</v>
      </c>
      <c r="L108" t="s">
        <v>18</v>
      </c>
      <c r="M108" t="s">
        <v>19</v>
      </c>
      <c r="N108" t="s">
        <v>20</v>
      </c>
      <c r="O108" t="s">
        <v>21</v>
      </c>
    </row>
    <row r="109" spans="2:15" ht="12.75">
      <c r="B109" t="s">
        <v>25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2:15" ht="12.75">
      <c r="B110" t="s">
        <v>26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2:15" ht="12.75">
      <c r="B111" t="s">
        <v>27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2:15" ht="12.75">
      <c r="B112" t="s">
        <v>28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2:15" ht="12.75">
      <c r="B113" t="s">
        <v>29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2:15" ht="12.75">
      <c r="B114" t="s">
        <v>30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2:15" ht="12.75">
      <c r="B115" t="s">
        <v>31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2:15" ht="12.75">
      <c r="B116" t="s">
        <v>32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2:15" ht="12.75">
      <c r="B117" t="s">
        <v>33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2:15" ht="12.75">
      <c r="B118" t="s">
        <v>34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2:15" ht="12.75">
      <c r="B119" t="s">
        <v>35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2:3" ht="12.75">
      <c r="B120" t="s">
        <v>37</v>
      </c>
      <c r="C120" t="s">
        <v>47</v>
      </c>
    </row>
    <row r="121" spans="2:3" ht="12.75">
      <c r="B121" t="s">
        <v>39</v>
      </c>
      <c r="C121">
        <v>0</v>
      </c>
    </row>
    <row r="122" spans="2:15" ht="12.75">
      <c r="B122" t="s">
        <v>9</v>
      </c>
      <c r="C122" t="s">
        <v>10</v>
      </c>
      <c r="D122" t="s">
        <v>22</v>
      </c>
      <c r="E122" t="s">
        <v>11</v>
      </c>
      <c r="F122" t="s">
        <v>12</v>
      </c>
      <c r="G122" t="s">
        <v>13</v>
      </c>
      <c r="H122" t="s">
        <v>14</v>
      </c>
      <c r="I122" t="s">
        <v>15</v>
      </c>
      <c r="J122" t="s">
        <v>16</v>
      </c>
      <c r="K122" t="s">
        <v>17</v>
      </c>
      <c r="L122" t="s">
        <v>18</v>
      </c>
      <c r="M122" t="s">
        <v>19</v>
      </c>
      <c r="N122" t="s">
        <v>20</v>
      </c>
      <c r="O122" t="s">
        <v>21</v>
      </c>
    </row>
    <row r="123" spans="2:15" ht="12.75">
      <c r="B123" t="s">
        <v>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</row>
    <row r="124" spans="2:15" ht="12.75">
      <c r="B124" t="s">
        <v>26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</row>
    <row r="125" spans="2:15" ht="12.75">
      <c r="B125" t="s">
        <v>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</row>
    <row r="126" spans="2:15" ht="12.75">
      <c r="B126" t="s">
        <v>28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</row>
    <row r="127" spans="2:15" ht="12.75">
      <c r="B127" t="s">
        <v>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2:15" ht="12.75">
      <c r="B128" t="s">
        <v>30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</row>
    <row r="129" spans="2:15" ht="12.75">
      <c r="B129" t="s">
        <v>31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2:15" ht="12.75">
      <c r="B130" t="s">
        <v>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2:15" ht="12.75">
      <c r="B131" t="s">
        <v>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</row>
    <row r="132" spans="2:15" ht="12.75">
      <c r="B132" t="s">
        <v>34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</row>
    <row r="133" spans="2:15" ht="12.75">
      <c r="B133" t="s">
        <v>35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2:3" ht="12.75">
      <c r="B134" t="s">
        <v>37</v>
      </c>
      <c r="C134" t="s">
        <v>48</v>
      </c>
    </row>
    <row r="135" spans="2:3" ht="12.75">
      <c r="B135" t="s">
        <v>39</v>
      </c>
      <c r="C135">
        <v>0</v>
      </c>
    </row>
    <row r="136" spans="2:15" ht="12.75">
      <c r="B136" t="s">
        <v>9</v>
      </c>
      <c r="C136" t="s">
        <v>10</v>
      </c>
      <c r="D136" t="s">
        <v>22</v>
      </c>
      <c r="E136" t="s">
        <v>11</v>
      </c>
      <c r="F136" t="s">
        <v>12</v>
      </c>
      <c r="G136" t="s">
        <v>13</v>
      </c>
      <c r="H136" t="s">
        <v>14</v>
      </c>
      <c r="I136" t="s">
        <v>15</v>
      </c>
      <c r="J136" t="s">
        <v>16</v>
      </c>
      <c r="K136" t="s">
        <v>17</v>
      </c>
      <c r="L136" t="s">
        <v>18</v>
      </c>
      <c r="M136" t="s">
        <v>19</v>
      </c>
      <c r="N136" t="s">
        <v>20</v>
      </c>
      <c r="O136" t="s">
        <v>21</v>
      </c>
    </row>
    <row r="137" spans="2:15" ht="12.75">
      <c r="B137" t="s">
        <v>25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</row>
    <row r="138" spans="2:15" ht="12.75">
      <c r="B138" t="s">
        <v>26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</row>
    <row r="139" spans="2:15" ht="12.75">
      <c r="B139" t="s">
        <v>27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</row>
    <row r="140" spans="2:15" ht="12.75">
      <c r="B140" t="s">
        <v>28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2:15" ht="12.75">
      <c r="B141" t="s">
        <v>29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</row>
    <row r="142" spans="2:15" ht="12.75">
      <c r="B142" t="s">
        <v>30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2:15" ht="12.75">
      <c r="B143" t="s">
        <v>31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2:15" ht="12.75">
      <c r="B144" t="s">
        <v>32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2:15" ht="12.75">
      <c r="B145" t="s">
        <v>33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2:15" ht="12.75">
      <c r="B146" t="s">
        <v>34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</row>
    <row r="147" spans="2:15" ht="12.75">
      <c r="B147" t="s">
        <v>35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2:3" ht="12.75">
      <c r="B148" t="s">
        <v>37</v>
      </c>
      <c r="C148" t="s">
        <v>49</v>
      </c>
    </row>
    <row r="149" spans="2:3" ht="12.75">
      <c r="B149" t="s">
        <v>39</v>
      </c>
      <c r="C149">
        <v>0</v>
      </c>
    </row>
    <row r="150" spans="2:15" ht="12.75">
      <c r="B150" t="s">
        <v>9</v>
      </c>
      <c r="C150" t="s">
        <v>10</v>
      </c>
      <c r="D150" t="s">
        <v>22</v>
      </c>
      <c r="E150" t="s">
        <v>11</v>
      </c>
      <c r="F150" t="s">
        <v>12</v>
      </c>
      <c r="G150" t="s">
        <v>13</v>
      </c>
      <c r="H150" t="s">
        <v>14</v>
      </c>
      <c r="I150" t="s">
        <v>15</v>
      </c>
      <c r="J150" t="s">
        <v>16</v>
      </c>
      <c r="K150" t="s">
        <v>17</v>
      </c>
      <c r="L150" t="s">
        <v>18</v>
      </c>
      <c r="M150" t="s">
        <v>19</v>
      </c>
      <c r="N150" t="s">
        <v>20</v>
      </c>
      <c r="O150" t="s">
        <v>21</v>
      </c>
    </row>
    <row r="151" spans="2:15" ht="12.75">
      <c r="B151" t="s">
        <v>25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</row>
    <row r="152" spans="2:15" ht="12.75">
      <c r="B152" t="s">
        <v>26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2:15" ht="12.75">
      <c r="B153" t="s">
        <v>27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2:15" ht="12.75">
      <c r="B154" t="s">
        <v>28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</row>
    <row r="155" spans="2:15" ht="12.75">
      <c r="B155" t="s">
        <v>29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</row>
    <row r="156" spans="2:15" ht="12.75">
      <c r="B156" t="s">
        <v>30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</row>
    <row r="157" spans="2:15" ht="12.75">
      <c r="B157" t="s">
        <v>31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</row>
    <row r="158" spans="2:15" ht="12.75">
      <c r="B158" t="s">
        <v>32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</row>
    <row r="159" spans="2:15" ht="12.75">
      <c r="B159" t="s">
        <v>33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2:15" ht="12.75">
      <c r="B160" t="s">
        <v>34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</row>
    <row r="161" spans="2:15" ht="12.75">
      <c r="B161" t="s">
        <v>35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</row>
    <row r="162" spans="2:3" ht="12.75">
      <c r="B162" t="s">
        <v>37</v>
      </c>
      <c r="C162" t="s">
        <v>50</v>
      </c>
    </row>
    <row r="163" spans="2:3" ht="12.75">
      <c r="B163" t="s">
        <v>39</v>
      </c>
      <c r="C163">
        <v>0</v>
      </c>
    </row>
    <row r="164" spans="2:15" ht="12.75">
      <c r="B164" t="s">
        <v>9</v>
      </c>
      <c r="C164" t="s">
        <v>10</v>
      </c>
      <c r="D164" t="s">
        <v>22</v>
      </c>
      <c r="E164" t="s">
        <v>11</v>
      </c>
      <c r="F164" t="s">
        <v>12</v>
      </c>
      <c r="G164" t="s">
        <v>13</v>
      </c>
      <c r="H164" t="s">
        <v>14</v>
      </c>
      <c r="I164" t="s">
        <v>15</v>
      </c>
      <c r="J164" t="s">
        <v>16</v>
      </c>
      <c r="K164" t="s">
        <v>17</v>
      </c>
      <c r="L164" t="s">
        <v>18</v>
      </c>
      <c r="M164" t="s">
        <v>19</v>
      </c>
      <c r="N164" t="s">
        <v>20</v>
      </c>
      <c r="O164" t="s">
        <v>21</v>
      </c>
    </row>
    <row r="165" spans="2:15" ht="12.75">
      <c r="B165" t="s">
        <v>25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2:15" ht="12.75">
      <c r="B166" t="s">
        <v>26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</row>
    <row r="167" spans="2:15" ht="12.75">
      <c r="B167" t="s">
        <v>27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</row>
    <row r="168" spans="2:15" ht="12.75">
      <c r="B168" t="s">
        <v>28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2:15" ht="12.75">
      <c r="B169" t="s">
        <v>29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</row>
    <row r="170" spans="2:15" ht="12.75">
      <c r="B170" t="s">
        <v>30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</row>
    <row r="171" spans="2:15" ht="12.75">
      <c r="B171" t="s">
        <v>31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</row>
    <row r="172" spans="2:15" ht="12.75">
      <c r="B172" t="s">
        <v>32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</row>
    <row r="173" spans="2:15" ht="12.75">
      <c r="B173" t="s">
        <v>33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</row>
    <row r="174" spans="2:15" ht="12.75">
      <c r="B174" t="s">
        <v>34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</row>
    <row r="175" spans="2:15" ht="12.75">
      <c r="B175" t="s">
        <v>35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</sheetData>
  <printOptions/>
  <pageMargins left="0" right="0" top="1" bottom="1" header="0.5" footer="0.5"/>
  <pageSetup horizontalDpi="300" verticalDpi="3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1"/>
  <dimension ref="A1:J17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5" spans="2:3" ht="12.75">
      <c r="B5" t="s">
        <v>23</v>
      </c>
      <c r="C5" t="s">
        <v>139</v>
      </c>
    </row>
    <row r="6" spans="2:3" ht="12.75">
      <c r="B6" t="s">
        <v>51</v>
      </c>
      <c r="C6" t="s">
        <v>140</v>
      </c>
    </row>
    <row r="7" spans="2:3" ht="12.75">
      <c r="B7" t="s">
        <v>24</v>
      </c>
      <c r="C7">
        <v>2003</v>
      </c>
    </row>
    <row r="8" spans="2:3" ht="12.75">
      <c r="B8" t="s">
        <v>37</v>
      </c>
      <c r="C8" t="s">
        <v>38</v>
      </c>
    </row>
    <row r="9" spans="2:3" ht="12.75">
      <c r="B9" t="s">
        <v>99</v>
      </c>
      <c r="C9">
        <v>0</v>
      </c>
    </row>
    <row r="10" spans="2:10" ht="12.75">
      <c r="B10" t="s">
        <v>9</v>
      </c>
      <c r="C10" t="s">
        <v>100</v>
      </c>
      <c r="D10" t="s">
        <v>101</v>
      </c>
      <c r="E10" t="s">
        <v>12</v>
      </c>
      <c r="F10" t="s">
        <v>13</v>
      </c>
      <c r="G10" t="s">
        <v>14</v>
      </c>
      <c r="H10" t="s">
        <v>102</v>
      </c>
      <c r="I10" t="s">
        <v>103</v>
      </c>
      <c r="J10" t="s">
        <v>104</v>
      </c>
    </row>
    <row r="11" spans="2:10" ht="12.75">
      <c r="B11" t="s">
        <v>25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2:10" ht="12.75">
      <c r="B12" t="s">
        <v>26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2:10" ht="12.75">
      <c r="B13" t="s">
        <v>27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2:10" ht="12.75">
      <c r="B14" t="s">
        <v>28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2:10" ht="12.75">
      <c r="B15" t="s">
        <v>29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2:10" ht="12.75">
      <c r="B16" t="s">
        <v>30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2:10" ht="12.75">
      <c r="B17" t="s">
        <v>31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2:10" ht="12.75">
      <c r="B18" t="s">
        <v>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2:10" ht="12.75">
      <c r="B19" t="s">
        <v>33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2:10" ht="12.75">
      <c r="B20" t="s">
        <v>34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2:10" ht="12.75">
      <c r="B21" t="s">
        <v>35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2:3" ht="12.75">
      <c r="B22" t="s">
        <v>37</v>
      </c>
      <c r="C22" t="s">
        <v>40</v>
      </c>
    </row>
    <row r="23" spans="2:3" ht="12.75">
      <c r="B23" t="s">
        <v>99</v>
      </c>
      <c r="C23">
        <v>0</v>
      </c>
    </row>
    <row r="24" spans="2:10" ht="12.75">
      <c r="B24" t="s">
        <v>9</v>
      </c>
      <c r="C24" t="s">
        <v>100</v>
      </c>
      <c r="D24" t="s">
        <v>101</v>
      </c>
      <c r="E24" t="s">
        <v>12</v>
      </c>
      <c r="F24" t="s">
        <v>13</v>
      </c>
      <c r="G24" t="s">
        <v>14</v>
      </c>
      <c r="H24" t="s">
        <v>102</v>
      </c>
      <c r="I24" t="s">
        <v>103</v>
      </c>
      <c r="J24" t="s">
        <v>104</v>
      </c>
    </row>
    <row r="25" spans="2:10" ht="12.75">
      <c r="B25" t="s">
        <v>25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2:10" ht="12.75"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2:10" ht="12.75">
      <c r="B27" t="s">
        <v>27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2:10" ht="12.75">
      <c r="B28" t="s">
        <v>28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2:10" ht="12.75">
      <c r="B29" t="s">
        <v>29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2:10" ht="12.75">
      <c r="B30" t="s">
        <v>30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2:10" ht="12.75">
      <c r="B31" t="s">
        <v>31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2:10" ht="12.75">
      <c r="B32" t="s">
        <v>32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2:10" ht="12.75">
      <c r="B33" t="s">
        <v>33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2:10" ht="12.75">
      <c r="B34" t="s">
        <v>34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2:10" ht="12.75">
      <c r="B35" t="s">
        <v>35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2:3" ht="12.75">
      <c r="B36" t="s">
        <v>37</v>
      </c>
      <c r="C36" t="s">
        <v>41</v>
      </c>
    </row>
    <row r="37" spans="2:3" ht="12.75">
      <c r="B37" t="s">
        <v>99</v>
      </c>
      <c r="C37">
        <v>0</v>
      </c>
    </row>
    <row r="38" spans="2:10" ht="12.75">
      <c r="B38" t="s">
        <v>9</v>
      </c>
      <c r="C38" t="s">
        <v>100</v>
      </c>
      <c r="D38" t="s">
        <v>101</v>
      </c>
      <c r="E38" t="s">
        <v>12</v>
      </c>
      <c r="F38" t="s">
        <v>13</v>
      </c>
      <c r="G38" t="s">
        <v>14</v>
      </c>
      <c r="H38" t="s">
        <v>102</v>
      </c>
      <c r="I38" t="s">
        <v>103</v>
      </c>
      <c r="J38" t="s">
        <v>104</v>
      </c>
    </row>
    <row r="39" spans="2:10" ht="12.75">
      <c r="B39" t="s">
        <v>25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2:10" ht="12.75">
      <c r="B40" t="s">
        <v>26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2:10" ht="12.75">
      <c r="B41" t="s">
        <v>27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2:10" ht="12.75">
      <c r="B42" t="s">
        <v>28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2:10" ht="12.75">
      <c r="B43" t="s">
        <v>29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2:10" ht="12.75">
      <c r="B44" t="s">
        <v>30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2:10" ht="12.75">
      <c r="B45" t="s">
        <v>31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2:10" ht="12.75">
      <c r="B46" t="s">
        <v>32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2:10" ht="12.75">
      <c r="B47" t="s">
        <v>33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2:10" ht="12.75">
      <c r="B48" t="s">
        <v>34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2:10" ht="12.75">
      <c r="B49" t="s">
        <v>35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2:3" ht="12.75">
      <c r="B50" t="s">
        <v>37</v>
      </c>
      <c r="C50" t="s">
        <v>42</v>
      </c>
    </row>
    <row r="51" spans="2:3" ht="12.75">
      <c r="B51" t="s">
        <v>99</v>
      </c>
      <c r="C51">
        <v>0</v>
      </c>
    </row>
    <row r="52" spans="2:10" ht="12.75">
      <c r="B52" t="s">
        <v>9</v>
      </c>
      <c r="C52" t="s">
        <v>100</v>
      </c>
      <c r="D52" t="s">
        <v>101</v>
      </c>
      <c r="E52" t="s">
        <v>12</v>
      </c>
      <c r="F52" t="s">
        <v>13</v>
      </c>
      <c r="G52" t="s">
        <v>14</v>
      </c>
      <c r="H52" t="s">
        <v>102</v>
      </c>
      <c r="I52" t="s">
        <v>103</v>
      </c>
      <c r="J52" t="s">
        <v>104</v>
      </c>
    </row>
    <row r="53" spans="2:10" ht="12.75">
      <c r="B53" t="s">
        <v>25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2:10" ht="12.75">
      <c r="B54" t="s">
        <v>26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2:10" ht="12.75">
      <c r="B55" t="s">
        <v>27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2:10" ht="12.75">
      <c r="B56" t="s">
        <v>28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2:10" ht="12.75">
      <c r="B57" t="s">
        <v>29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2:10" ht="12.75">
      <c r="B58" t="s">
        <v>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2:10" ht="12.75">
      <c r="B59" t="s">
        <v>31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2:10" ht="12.75">
      <c r="B60" t="s">
        <v>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2:10" ht="12.75">
      <c r="B61" t="s">
        <v>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2:10" ht="12.75">
      <c r="B62" t="s">
        <v>34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2:10" ht="12.75">
      <c r="B63" t="s">
        <v>35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2:3" ht="12.75">
      <c r="B64" t="s">
        <v>37</v>
      </c>
      <c r="C64" t="s">
        <v>43</v>
      </c>
    </row>
    <row r="65" spans="2:3" ht="12.75">
      <c r="B65" t="s">
        <v>99</v>
      </c>
      <c r="C65">
        <v>0</v>
      </c>
    </row>
    <row r="66" spans="2:10" ht="12.75">
      <c r="B66" t="s">
        <v>9</v>
      </c>
      <c r="C66" t="s">
        <v>100</v>
      </c>
      <c r="D66" t="s">
        <v>101</v>
      </c>
      <c r="E66" t="s">
        <v>12</v>
      </c>
      <c r="F66" t="s">
        <v>13</v>
      </c>
      <c r="G66" t="s">
        <v>14</v>
      </c>
      <c r="H66" t="s">
        <v>102</v>
      </c>
      <c r="I66" t="s">
        <v>103</v>
      </c>
      <c r="J66" t="s">
        <v>104</v>
      </c>
    </row>
    <row r="67" spans="2:10" ht="12.75">
      <c r="B67" t="s">
        <v>25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2:10" ht="12.75">
      <c r="B68" t="s">
        <v>26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2:10" ht="12.75">
      <c r="B69" t="s">
        <v>27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2:10" ht="12.75">
      <c r="B70" t="s">
        <v>28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2:10" ht="12.75">
      <c r="B71" t="s">
        <v>29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2:10" ht="12.75">
      <c r="B72" t="s">
        <v>30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2:10" ht="12.75">
      <c r="B73" t="s">
        <v>31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2:10" ht="12.75">
      <c r="B74" t="s">
        <v>32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2:10" ht="12.75">
      <c r="B75" t="s">
        <v>33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2:10" ht="12.75">
      <c r="B76" t="s">
        <v>34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2:10" ht="12.75">
      <c r="B77" t="s">
        <v>35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2:3" ht="12.75">
      <c r="B78" t="s">
        <v>37</v>
      </c>
      <c r="C78" t="s">
        <v>44</v>
      </c>
    </row>
    <row r="79" spans="2:3" ht="12.75">
      <c r="B79" t="s">
        <v>99</v>
      </c>
      <c r="C79">
        <v>0</v>
      </c>
    </row>
    <row r="80" spans="2:10" ht="12.75">
      <c r="B80" t="s">
        <v>9</v>
      </c>
      <c r="C80" t="s">
        <v>100</v>
      </c>
      <c r="D80" t="s">
        <v>101</v>
      </c>
      <c r="E80" t="s">
        <v>12</v>
      </c>
      <c r="F80" t="s">
        <v>13</v>
      </c>
      <c r="G80" t="s">
        <v>14</v>
      </c>
      <c r="H80" t="s">
        <v>102</v>
      </c>
      <c r="I80" t="s">
        <v>103</v>
      </c>
      <c r="J80" t="s">
        <v>104</v>
      </c>
    </row>
    <row r="81" spans="2:10" ht="12.75">
      <c r="B81" t="s">
        <v>25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2:10" ht="12.75">
      <c r="B82" t="s">
        <v>26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2:10" ht="12.75">
      <c r="B83" t="s">
        <v>27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2:10" ht="12.75">
      <c r="B84" t="s">
        <v>28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2:10" ht="12.75">
      <c r="B85" t="s">
        <v>29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2:10" ht="12.75">
      <c r="B86" t="s">
        <v>30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2:10" ht="12.75">
      <c r="B87" t="s">
        <v>31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2:10" ht="12.75">
      <c r="B88" t="s">
        <v>32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2:10" ht="12.75">
      <c r="B89" t="s">
        <v>33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2:10" ht="12.75">
      <c r="B90" t="s">
        <v>34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2:10" ht="12.75">
      <c r="B91" t="s">
        <v>35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2:3" ht="12.75">
      <c r="B92" t="s">
        <v>37</v>
      </c>
      <c r="C92" t="s">
        <v>45</v>
      </c>
    </row>
    <row r="93" spans="2:3" ht="12.75">
      <c r="B93" t="s">
        <v>99</v>
      </c>
      <c r="C93">
        <v>0</v>
      </c>
    </row>
    <row r="94" spans="2:10" ht="12.75">
      <c r="B94" t="s">
        <v>9</v>
      </c>
      <c r="C94" t="s">
        <v>100</v>
      </c>
      <c r="D94" t="s">
        <v>101</v>
      </c>
      <c r="E94" t="s">
        <v>12</v>
      </c>
      <c r="F94" t="s">
        <v>13</v>
      </c>
      <c r="G94" t="s">
        <v>14</v>
      </c>
      <c r="H94" t="s">
        <v>102</v>
      </c>
      <c r="I94" t="s">
        <v>103</v>
      </c>
      <c r="J94" t="s">
        <v>104</v>
      </c>
    </row>
    <row r="95" spans="2:10" ht="12.75">
      <c r="B95" t="s">
        <v>25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2:10" ht="12.75">
      <c r="B96" t="s">
        <v>26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2:10" ht="12.75">
      <c r="B97" t="s">
        <v>27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2:10" ht="12.75">
      <c r="B98" t="s">
        <v>28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2:10" ht="12.75">
      <c r="B99" t="s">
        <v>29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2:10" ht="12.75">
      <c r="B100" t="s">
        <v>30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2:10" ht="12.75">
      <c r="B101" t="s">
        <v>31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2:10" ht="12.75">
      <c r="B102" t="s">
        <v>32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2:10" ht="12.75">
      <c r="B103" t="s">
        <v>33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2:10" ht="12.75">
      <c r="B104" t="s">
        <v>34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2:10" ht="12.75">
      <c r="B105" t="s">
        <v>35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2:3" ht="12.75">
      <c r="B106" t="s">
        <v>37</v>
      </c>
      <c r="C106" t="s">
        <v>46</v>
      </c>
    </row>
    <row r="107" spans="2:3" ht="12.75">
      <c r="B107" t="s">
        <v>99</v>
      </c>
      <c r="C107">
        <v>0</v>
      </c>
    </row>
    <row r="108" spans="2:10" ht="12.75">
      <c r="B108" t="s">
        <v>9</v>
      </c>
      <c r="C108" t="s">
        <v>100</v>
      </c>
      <c r="D108" t="s">
        <v>101</v>
      </c>
      <c r="E108" t="s">
        <v>12</v>
      </c>
      <c r="F108" t="s">
        <v>13</v>
      </c>
      <c r="G108" t="s">
        <v>14</v>
      </c>
      <c r="H108" t="s">
        <v>102</v>
      </c>
      <c r="I108" t="s">
        <v>103</v>
      </c>
      <c r="J108" t="s">
        <v>104</v>
      </c>
    </row>
    <row r="109" spans="2:10" ht="12.75">
      <c r="B109" t="s">
        <v>25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2:10" ht="12.75">
      <c r="B110" t="s">
        <v>26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2:10" ht="12.75">
      <c r="B111" t="s">
        <v>27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2:10" ht="12.75">
      <c r="B112" t="s">
        <v>28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2:10" ht="12.75">
      <c r="B113" t="s">
        <v>29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2:10" ht="12.75">
      <c r="B114" t="s">
        <v>30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2:10" ht="12.75">
      <c r="B115" t="s">
        <v>31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2:10" ht="12.75">
      <c r="B116" t="s">
        <v>32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2:10" ht="12.75">
      <c r="B117" t="s">
        <v>33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2:10" ht="12.75">
      <c r="B118" t="s">
        <v>34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2:10" ht="12.75">
      <c r="B119" t="s">
        <v>35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2:3" ht="12.75">
      <c r="B120" t="s">
        <v>37</v>
      </c>
      <c r="C120" t="s">
        <v>47</v>
      </c>
    </row>
    <row r="121" spans="2:3" ht="12.75">
      <c r="B121" t="s">
        <v>99</v>
      </c>
      <c r="C121">
        <v>0</v>
      </c>
    </row>
    <row r="122" spans="2:10" ht="12.75">
      <c r="B122" t="s">
        <v>9</v>
      </c>
      <c r="C122" t="s">
        <v>100</v>
      </c>
      <c r="D122" t="s">
        <v>101</v>
      </c>
      <c r="E122" t="s">
        <v>12</v>
      </c>
      <c r="F122" t="s">
        <v>13</v>
      </c>
      <c r="G122" t="s">
        <v>14</v>
      </c>
      <c r="H122" t="s">
        <v>102</v>
      </c>
      <c r="I122" t="s">
        <v>103</v>
      </c>
      <c r="J122" t="s">
        <v>104</v>
      </c>
    </row>
    <row r="123" spans="2:10" ht="12.75">
      <c r="B123" t="s">
        <v>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2:10" ht="12.75">
      <c r="B124" t="s">
        <v>26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2:10" ht="12.75">
      <c r="B125" t="s">
        <v>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2:10" ht="12.75">
      <c r="B126" t="s">
        <v>28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2:10" ht="12.75">
      <c r="B127" t="s">
        <v>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2:10" ht="12.75">
      <c r="B128" t="s">
        <v>30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2:10" ht="12.75">
      <c r="B129" t="s">
        <v>31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2:10" ht="12.75">
      <c r="B130" t="s">
        <v>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2:10" ht="12.75">
      <c r="B131" t="s">
        <v>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2:10" ht="12.75">
      <c r="B132" t="s">
        <v>34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2:10" ht="12.75">
      <c r="B133" t="s">
        <v>35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2:3" ht="12.75">
      <c r="B134" t="s">
        <v>37</v>
      </c>
      <c r="C134" t="s">
        <v>48</v>
      </c>
    </row>
    <row r="135" spans="2:3" ht="12.75">
      <c r="B135" t="s">
        <v>99</v>
      </c>
      <c r="C135">
        <v>0</v>
      </c>
    </row>
    <row r="136" spans="2:10" ht="12.75">
      <c r="B136" t="s">
        <v>9</v>
      </c>
      <c r="C136" t="s">
        <v>100</v>
      </c>
      <c r="D136" t="s">
        <v>101</v>
      </c>
      <c r="E136" t="s">
        <v>12</v>
      </c>
      <c r="F136" t="s">
        <v>13</v>
      </c>
      <c r="G136" t="s">
        <v>14</v>
      </c>
      <c r="H136" t="s">
        <v>102</v>
      </c>
      <c r="I136" t="s">
        <v>103</v>
      </c>
      <c r="J136" t="s">
        <v>104</v>
      </c>
    </row>
    <row r="137" spans="2:10" ht="12.75">
      <c r="B137" t="s">
        <v>25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2:10" ht="12.75">
      <c r="B138" t="s">
        <v>26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2:10" ht="12.75">
      <c r="B139" t="s">
        <v>27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2:10" ht="12.75">
      <c r="B140" t="s">
        <v>28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2:10" ht="12.75">
      <c r="B141" t="s">
        <v>29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2:10" ht="12.75">
      <c r="B142" t="s">
        <v>30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2:10" ht="12.75">
      <c r="B143" t="s">
        <v>31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2:10" ht="12.75">
      <c r="B144" t="s">
        <v>32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2:10" ht="12.75">
      <c r="B145" t="s">
        <v>33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2:10" ht="12.75">
      <c r="B146" t="s">
        <v>34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2:10" ht="12.75">
      <c r="B147" t="s">
        <v>35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2:3" ht="12.75">
      <c r="B148" t="s">
        <v>37</v>
      </c>
      <c r="C148" t="s">
        <v>49</v>
      </c>
    </row>
    <row r="149" spans="2:3" ht="12.75">
      <c r="B149" t="s">
        <v>99</v>
      </c>
      <c r="C149">
        <v>0</v>
      </c>
    </row>
    <row r="150" spans="2:10" ht="12.75">
      <c r="B150" t="s">
        <v>9</v>
      </c>
      <c r="C150" t="s">
        <v>100</v>
      </c>
      <c r="D150" t="s">
        <v>101</v>
      </c>
      <c r="E150" t="s">
        <v>12</v>
      </c>
      <c r="F150" t="s">
        <v>13</v>
      </c>
      <c r="G150" t="s">
        <v>14</v>
      </c>
      <c r="H150" t="s">
        <v>102</v>
      </c>
      <c r="I150" t="s">
        <v>103</v>
      </c>
      <c r="J150" t="s">
        <v>104</v>
      </c>
    </row>
    <row r="151" spans="2:10" ht="12.75">
      <c r="B151" t="s">
        <v>25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2:10" ht="12.75">
      <c r="B152" t="s">
        <v>26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2:10" ht="12.75">
      <c r="B153" t="s">
        <v>27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2:10" ht="12.75">
      <c r="B154" t="s">
        <v>28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2:10" ht="12.75">
      <c r="B155" t="s">
        <v>29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2:10" ht="12.75">
      <c r="B156" t="s">
        <v>30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2:10" ht="12.75">
      <c r="B157" t="s">
        <v>31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2:10" ht="12.75">
      <c r="B158" t="s">
        <v>32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2:10" ht="12.75">
      <c r="B159" t="s">
        <v>33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2:10" ht="12.75">
      <c r="B160" t="s">
        <v>34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2:10" ht="12.75">
      <c r="B161" t="s">
        <v>35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2:3" ht="12.75">
      <c r="B162" t="s">
        <v>37</v>
      </c>
      <c r="C162" t="s">
        <v>50</v>
      </c>
    </row>
    <row r="163" spans="2:3" ht="12.75">
      <c r="B163" t="s">
        <v>99</v>
      </c>
      <c r="C163">
        <v>0</v>
      </c>
    </row>
    <row r="164" spans="2:10" ht="12.75">
      <c r="B164" t="s">
        <v>9</v>
      </c>
      <c r="C164" t="s">
        <v>100</v>
      </c>
      <c r="D164" t="s">
        <v>101</v>
      </c>
      <c r="E164" t="s">
        <v>12</v>
      </c>
      <c r="F164" t="s">
        <v>13</v>
      </c>
      <c r="G164" t="s">
        <v>14</v>
      </c>
      <c r="H164" t="s">
        <v>102</v>
      </c>
      <c r="I164" t="s">
        <v>103</v>
      </c>
      <c r="J164" t="s">
        <v>104</v>
      </c>
    </row>
    <row r="165" spans="2:10" ht="12.75">
      <c r="B165" t="s">
        <v>25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2:10" ht="12.75">
      <c r="B166" t="s">
        <v>26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</row>
    <row r="167" spans="2:10" ht="12.75">
      <c r="B167" t="s">
        <v>27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2:10" ht="12.75">
      <c r="B168" t="s">
        <v>28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2:10" ht="12.75">
      <c r="B169" t="s">
        <v>29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2:10" ht="12.75">
      <c r="B170" t="s">
        <v>30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2:10" ht="12.75">
      <c r="B171" t="s">
        <v>31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2:10" ht="12.75">
      <c r="B172" t="s">
        <v>32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2:10" ht="12.75">
      <c r="B173" t="s">
        <v>33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2:10" ht="12.75">
      <c r="B174" t="s">
        <v>34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2:10" ht="12.75">
      <c r="B175" t="s">
        <v>35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</sheetData>
  <printOptions/>
  <pageMargins left="0" right="0" top="1" bottom="1" header="0.5" footer="0.5"/>
  <pageSetup horizontalDpi="300" verticalDpi="3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"/>
  <dimension ref="A1:G32"/>
  <sheetViews>
    <sheetView workbookViewId="0" topLeftCell="A1">
      <selection activeCell="B7" sqref="B7"/>
    </sheetView>
  </sheetViews>
  <sheetFormatPr defaultColWidth="9.140625" defaultRowHeight="12.75"/>
  <cols>
    <col min="2" max="2" width="36.140625" style="0" bestFit="1" customWidth="1"/>
    <col min="3" max="3" width="12.421875" style="0" customWidth="1"/>
  </cols>
  <sheetData>
    <row r="1" ht="20.25">
      <c r="A1" s="1" t="s">
        <v>55</v>
      </c>
    </row>
    <row r="4" ht="12.75">
      <c r="B4" s="12" t="s">
        <v>80</v>
      </c>
    </row>
    <row r="5" spans="2:3" ht="12.75">
      <c r="B5" s="25" t="s">
        <v>138</v>
      </c>
      <c r="C5" s="25" t="s">
        <v>137</v>
      </c>
    </row>
    <row r="6" spans="2:3" ht="12.75">
      <c r="B6" s="25" t="s">
        <v>138</v>
      </c>
      <c r="C6" s="25" t="s">
        <v>136</v>
      </c>
    </row>
    <row r="7" ht="12.75">
      <c r="E7" s="26"/>
    </row>
    <row r="9" ht="12.75">
      <c r="B9" s="12" t="s">
        <v>58</v>
      </c>
    </row>
    <row r="10" ht="12.75">
      <c r="B10" s="10" t="s">
        <v>36</v>
      </c>
    </row>
    <row r="11" ht="12.75">
      <c r="B11" s="10" t="s">
        <v>57</v>
      </c>
    </row>
    <row r="12" spans="2:5" ht="12.75">
      <c r="B12" s="10" t="s">
        <v>56</v>
      </c>
      <c r="E12" s="26"/>
    </row>
    <row r="13" ht="12.75">
      <c r="B13" s="13"/>
    </row>
    <row r="14" ht="12.75">
      <c r="B14" s="13"/>
    </row>
    <row r="15" ht="12.75">
      <c r="B15" s="12" t="s">
        <v>59</v>
      </c>
    </row>
    <row r="16" ht="12.75">
      <c r="B16" s="11" t="s">
        <v>25</v>
      </c>
    </row>
    <row r="17" ht="12.75">
      <c r="B17" s="11" t="s">
        <v>26</v>
      </c>
    </row>
    <row r="18" ht="12.75">
      <c r="B18" s="11" t="s">
        <v>27</v>
      </c>
    </row>
    <row r="19" ht="12.75">
      <c r="B19" s="11" t="s">
        <v>28</v>
      </c>
    </row>
    <row r="20" ht="12.75">
      <c r="B20" s="11" t="s">
        <v>29</v>
      </c>
    </row>
    <row r="21" ht="12.75">
      <c r="B21" s="11" t="s">
        <v>30</v>
      </c>
    </row>
    <row r="22" ht="12.75">
      <c r="B22" s="11" t="s">
        <v>31</v>
      </c>
    </row>
    <row r="23" ht="12.75">
      <c r="B23" s="11" t="s">
        <v>32</v>
      </c>
    </row>
    <row r="24" ht="12.75">
      <c r="B24" s="11" t="s">
        <v>33</v>
      </c>
    </row>
    <row r="25" ht="12.75">
      <c r="B25" s="11" t="s">
        <v>34</v>
      </c>
    </row>
    <row r="26" ht="12.75">
      <c r="B26" s="11" t="s">
        <v>35</v>
      </c>
    </row>
    <row r="29" ht="12.75">
      <c r="B29" s="12" t="s">
        <v>75</v>
      </c>
    </row>
    <row r="30" spans="2:7" ht="12.75">
      <c r="B30" s="22" t="s">
        <v>78</v>
      </c>
      <c r="C30" s="25"/>
      <c r="D30" s="25"/>
      <c r="E30" s="25"/>
      <c r="F30" s="25"/>
      <c r="G30" s="25"/>
    </row>
    <row r="31" spans="2:7" ht="12.75">
      <c r="B31" s="47" t="s">
        <v>1</v>
      </c>
      <c r="C31" s="25"/>
      <c r="D31" s="25"/>
      <c r="E31" s="25"/>
      <c r="F31" s="25"/>
      <c r="G31" s="25"/>
    </row>
    <row r="32" ht="12.75">
      <c r="B32" s="4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11111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+Feb_woD!A2</f>
        <v>ABC, Inc.</v>
      </c>
    </row>
    <row r="3" ht="12.75">
      <c r="A3" t="str">
        <f>+Feb_woD!A3</f>
        <v>February,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+Feb_woD!B7</f>
        <v>0</v>
      </c>
      <c r="C7" s="5">
        <f>+Feb_woD!D7</f>
        <v>0</v>
      </c>
      <c r="D7" s="5">
        <f>+Feb_woD!E7</f>
        <v>0</v>
      </c>
      <c r="E7" s="6">
        <f>+Feb_woD!C7</f>
        <v>0</v>
      </c>
      <c r="F7" s="20">
        <f>+Feb_woD!N7</f>
        <v>0</v>
      </c>
      <c r="G7" s="21">
        <f>+Feb_woD!O7</f>
        <v>0</v>
      </c>
      <c r="H7" s="7">
        <f>+Feb_woD!P7</f>
        <v>0</v>
      </c>
      <c r="I7" s="7">
        <f>+Feb_woD!Q7</f>
        <v>0</v>
      </c>
      <c r="J7" s="8">
        <f>+Feb_woD!S7</f>
        <v>0</v>
      </c>
    </row>
    <row r="8" spans="1:10" ht="12.75">
      <c r="A8" s="4" t="str">
        <f>+Lookup!B17</f>
        <v>Lighting</v>
      </c>
      <c r="B8" s="5">
        <f>+Feb_woD!B8</f>
        <v>0</v>
      </c>
      <c r="C8" s="5">
        <f>+Feb_woD!D8</f>
        <v>0</v>
      </c>
      <c r="D8" s="5">
        <f>+Feb_woD!E8</f>
        <v>0</v>
      </c>
      <c r="E8" s="6">
        <f>+Feb_woD!C8</f>
        <v>0</v>
      </c>
      <c r="F8" s="20">
        <f>+Feb_woD!N8</f>
        <v>0</v>
      </c>
      <c r="G8" s="21">
        <f>+Feb_woD!O8</f>
        <v>0</v>
      </c>
      <c r="H8" s="7">
        <f>+Feb_woD!P8</f>
        <v>0</v>
      </c>
      <c r="I8" s="7">
        <f>+Feb_woD!Q8</f>
        <v>0</v>
      </c>
      <c r="J8" s="8">
        <f>+Feb_woD!S8</f>
        <v>0</v>
      </c>
    </row>
    <row r="9" spans="1:10" ht="12.75">
      <c r="A9" s="4" t="str">
        <f>+Lookup!B18</f>
        <v>Janitorial</v>
      </c>
      <c r="B9" s="5">
        <f>+Feb_woD!B9</f>
        <v>0</v>
      </c>
      <c r="C9" s="5">
        <f>+Feb_woD!D9</f>
        <v>0</v>
      </c>
      <c r="D9" s="5">
        <f>+Feb_woD!E9</f>
        <v>0</v>
      </c>
      <c r="E9" s="6">
        <f>+Feb_woD!C9</f>
        <v>0</v>
      </c>
      <c r="F9" s="20">
        <f>+Feb_woD!N9</f>
        <v>0</v>
      </c>
      <c r="G9" s="21">
        <f>+Feb_woD!O9</f>
        <v>0</v>
      </c>
      <c r="H9" s="7">
        <f>+Feb_woD!P9</f>
        <v>0</v>
      </c>
      <c r="I9" s="7">
        <f>+Feb_woD!Q9</f>
        <v>0</v>
      </c>
      <c r="J9" s="8">
        <f>+Feb_woD!S9</f>
        <v>0</v>
      </c>
    </row>
    <row r="10" spans="1:10" ht="12.75">
      <c r="A10" s="4" t="str">
        <f>+Lookup!B19</f>
        <v>Electrical</v>
      </c>
      <c r="B10" s="5">
        <f>+Feb_woD!B10</f>
        <v>0</v>
      </c>
      <c r="C10" s="5">
        <f>+Feb_woD!D10</f>
        <v>0</v>
      </c>
      <c r="D10" s="5">
        <f>+Feb_woD!E10</f>
        <v>0</v>
      </c>
      <c r="E10" s="6">
        <f>+Feb_woD!C10</f>
        <v>0</v>
      </c>
      <c r="F10" s="20">
        <f>+Feb_woD!N10</f>
        <v>0</v>
      </c>
      <c r="G10" s="21">
        <f>+Feb_woD!O10</f>
        <v>0</v>
      </c>
      <c r="H10" s="7">
        <f>+Feb_woD!P10</f>
        <v>0</v>
      </c>
      <c r="I10" s="7">
        <f>+Feb_woD!Q10</f>
        <v>0</v>
      </c>
      <c r="J10" s="8">
        <f>+Feb_woD!S10</f>
        <v>0</v>
      </c>
    </row>
    <row r="11" spans="1:10" ht="12.75">
      <c r="A11" s="4" t="str">
        <f>+Lookup!B20</f>
        <v>Plumbing</v>
      </c>
      <c r="B11" s="5">
        <f>+Feb_woD!B11</f>
        <v>0</v>
      </c>
      <c r="C11" s="5">
        <f>+Feb_woD!D11</f>
        <v>0</v>
      </c>
      <c r="D11" s="5">
        <f>+Feb_woD!E11</f>
        <v>0</v>
      </c>
      <c r="E11" s="6">
        <f>+Feb_woD!C11</f>
        <v>0</v>
      </c>
      <c r="F11" s="20">
        <f>+Feb_woD!N11</f>
        <v>0</v>
      </c>
      <c r="G11" s="21">
        <f>+Feb_woD!O11</f>
        <v>0</v>
      </c>
      <c r="H11" s="7">
        <f>+Feb_woD!P11</f>
        <v>0</v>
      </c>
      <c r="I11" s="7">
        <f>+Feb_woD!Q11</f>
        <v>0</v>
      </c>
      <c r="J11" s="8">
        <f>+Feb_woD!S11</f>
        <v>0</v>
      </c>
    </row>
    <row r="12" spans="1:10" ht="12.75">
      <c r="A12" s="4" t="str">
        <f>+Lookup!B21</f>
        <v>Doors/Keys/Locks</v>
      </c>
      <c r="B12" s="5">
        <f>+Feb_woD!B12</f>
        <v>0</v>
      </c>
      <c r="C12" s="5">
        <f>+Feb_woD!D12</f>
        <v>0</v>
      </c>
      <c r="D12" s="5">
        <f>+Feb_woD!E12</f>
        <v>0</v>
      </c>
      <c r="E12" s="6">
        <f>+Feb_woD!C12</f>
        <v>0</v>
      </c>
      <c r="F12" s="20">
        <f>+Feb_woD!N12</f>
        <v>0</v>
      </c>
      <c r="G12" s="21">
        <f>+Feb_woD!O12</f>
        <v>0</v>
      </c>
      <c r="H12" s="7">
        <f>+Feb_woD!P12</f>
        <v>0</v>
      </c>
      <c r="I12" s="7">
        <f>+Feb_woD!Q12</f>
        <v>0</v>
      </c>
      <c r="J12" s="8">
        <f>+Feb_woD!S12</f>
        <v>0</v>
      </c>
    </row>
    <row r="13" spans="1:10" ht="12.75">
      <c r="A13" s="4" t="str">
        <f>+Lookup!B22</f>
        <v>Conveyance</v>
      </c>
      <c r="B13" s="5">
        <f>+Feb_woD!B13</f>
        <v>0</v>
      </c>
      <c r="C13" s="5">
        <f>+Feb_woD!D13</f>
        <v>0</v>
      </c>
      <c r="D13" s="5">
        <f>+Feb_woD!E13</f>
        <v>0</v>
      </c>
      <c r="E13" s="6">
        <f>+Feb_woD!C13</f>
        <v>0</v>
      </c>
      <c r="F13" s="20">
        <f>+Feb_woD!N13</f>
        <v>0</v>
      </c>
      <c r="G13" s="21">
        <f>+Feb_woD!O13</f>
        <v>0</v>
      </c>
      <c r="H13" s="7">
        <f>+Feb_woD!P13</f>
        <v>0</v>
      </c>
      <c r="I13" s="7">
        <f>+Feb_woD!Q13</f>
        <v>0</v>
      </c>
      <c r="J13" s="8">
        <f>+Feb_woD!S13</f>
        <v>0</v>
      </c>
    </row>
    <row r="14" spans="1:10" ht="12.75">
      <c r="A14" s="4" t="str">
        <f>+Lookup!B23</f>
        <v>Safety/Security</v>
      </c>
      <c r="B14" s="5">
        <f>+Feb_woD!B14</f>
        <v>0</v>
      </c>
      <c r="C14" s="5">
        <f>+Feb_woD!D14</f>
        <v>0</v>
      </c>
      <c r="D14" s="5">
        <f>+Feb_woD!E14</f>
        <v>0</v>
      </c>
      <c r="E14" s="6">
        <f>+Feb_woD!C14</f>
        <v>0</v>
      </c>
      <c r="F14" s="20">
        <f>+Feb_woD!N14</f>
        <v>0</v>
      </c>
      <c r="G14" s="21">
        <f>+Feb_woD!O14</f>
        <v>0</v>
      </c>
      <c r="H14" s="7">
        <f>+Feb_woD!P14</f>
        <v>0</v>
      </c>
      <c r="I14" s="7">
        <f>+Feb_woD!Q14</f>
        <v>0</v>
      </c>
      <c r="J14" s="8">
        <f>+Feb_woD!S14</f>
        <v>0</v>
      </c>
    </row>
    <row r="15" spans="1:10" ht="12.75">
      <c r="A15" s="4" t="str">
        <f>+Lookup!B24</f>
        <v>Interior</v>
      </c>
      <c r="B15" s="5">
        <f>+Feb_woD!B15</f>
        <v>0</v>
      </c>
      <c r="C15" s="5">
        <f>+Feb_woD!D15</f>
        <v>0</v>
      </c>
      <c r="D15" s="5">
        <f>+Feb_woD!E15</f>
        <v>0</v>
      </c>
      <c r="E15" s="6">
        <f>+Feb_woD!C15</f>
        <v>0</v>
      </c>
      <c r="F15" s="20">
        <f>+Feb_woD!N15</f>
        <v>0</v>
      </c>
      <c r="G15" s="21">
        <f>+Feb_woD!O15</f>
        <v>0</v>
      </c>
      <c r="H15" s="7">
        <f>+Feb_woD!P15</f>
        <v>0</v>
      </c>
      <c r="I15" s="7">
        <f>+Feb_woD!Q15</f>
        <v>0</v>
      </c>
      <c r="J15" s="8">
        <f>+Feb_woD!S15</f>
        <v>0</v>
      </c>
    </row>
    <row r="16" spans="1:10" ht="12.75">
      <c r="A16" s="4" t="str">
        <f>+Lookup!B25</f>
        <v>Exterior</v>
      </c>
      <c r="B16" s="5">
        <f>+Feb_woD!B16</f>
        <v>0</v>
      </c>
      <c r="C16" s="5">
        <f>+Feb_woD!D16</f>
        <v>0</v>
      </c>
      <c r="D16" s="5">
        <f>+Feb_woD!E16</f>
        <v>0</v>
      </c>
      <c r="E16" s="6">
        <f>+Feb_woD!C16</f>
        <v>0</v>
      </c>
      <c r="F16" s="20">
        <f>+Feb_woD!N16</f>
        <v>0</v>
      </c>
      <c r="G16" s="21">
        <f>+Feb_woD!O16</f>
        <v>0</v>
      </c>
      <c r="H16" s="7">
        <f>+Feb_woD!P16</f>
        <v>0</v>
      </c>
      <c r="I16" s="7">
        <f>+Feb_woD!Q16</f>
        <v>0</v>
      </c>
      <c r="J16" s="8">
        <f>+Feb_woD!S16</f>
        <v>0</v>
      </c>
    </row>
    <row r="17" spans="1:10" ht="12.75">
      <c r="A17" s="4" t="str">
        <f>+Lookup!B26</f>
        <v>Other</v>
      </c>
      <c r="B17" s="5">
        <f>+Feb_woD!B17</f>
        <v>0</v>
      </c>
      <c r="C17" s="5">
        <f>+Feb_woD!D17</f>
        <v>0</v>
      </c>
      <c r="D17" s="5">
        <f>+Feb_woD!E17</f>
        <v>0</v>
      </c>
      <c r="E17" s="6">
        <f>+Feb_woD!C17</f>
        <v>0</v>
      </c>
      <c r="F17" s="20">
        <f>+Feb_woD!N17</f>
        <v>0</v>
      </c>
      <c r="G17" s="21">
        <f>+Feb_woD!O17</f>
        <v>0</v>
      </c>
      <c r="H17" s="7">
        <f>+Feb_woD!P17</f>
        <v>0</v>
      </c>
      <c r="I17" s="7">
        <f>+Feb_woD!Q17</f>
        <v>0</v>
      </c>
      <c r="J17" s="8">
        <f>+Feb_woD!S17</f>
        <v>0</v>
      </c>
    </row>
    <row r="18" spans="1:10" ht="12.75">
      <c r="A18" s="2" t="s">
        <v>54</v>
      </c>
      <c r="B18" s="9">
        <f>+Feb_woD!B18</f>
        <v>0</v>
      </c>
      <c r="C18" s="9">
        <f>+Feb_woD!D18</f>
        <v>0</v>
      </c>
      <c r="D18" s="9">
        <f>+Feb_woD!E18</f>
        <v>0</v>
      </c>
      <c r="E18" s="7">
        <f>+Feb_woD!C18</f>
        <v>0</v>
      </c>
      <c r="F18" s="8">
        <f>+Feb_woD!N18</f>
        <v>0</v>
      </c>
      <c r="G18" s="7">
        <f>+Feb_woD!O18</f>
        <v>0</v>
      </c>
      <c r="H18" s="7">
        <f>+Feb_woD!P18</f>
        <v>0</v>
      </c>
      <c r="I18" s="7">
        <f>+Feb_woD!Q18</f>
        <v>0</v>
      </c>
      <c r="J18" s="8">
        <f>+Feb_woD!S18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February,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1111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+Mar_woD!A2</f>
        <v>ABC, Inc.</v>
      </c>
    </row>
    <row r="3" ht="12.75">
      <c r="A3" t="str">
        <f>+Mar_woD!A3</f>
        <v>March,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+Mar_woD!B7</f>
        <v>0</v>
      </c>
      <c r="C7" s="5">
        <f>+Mar_woD!D7</f>
        <v>0</v>
      </c>
      <c r="D7" s="5">
        <f>+Mar_woD!E7</f>
        <v>0</v>
      </c>
      <c r="E7" s="6">
        <f>+Mar_woD!C7</f>
        <v>0</v>
      </c>
      <c r="F7" s="20">
        <f>+Mar_woD!N7</f>
        <v>0</v>
      </c>
      <c r="G7" s="21">
        <f>+Mar_woD!O7</f>
        <v>0</v>
      </c>
      <c r="H7" s="7">
        <f>+Mar_woD!P7</f>
        <v>0</v>
      </c>
      <c r="I7" s="7">
        <f>+Mar_woD!Q7</f>
        <v>0</v>
      </c>
      <c r="J7" s="8">
        <f>+Mar_woD!S7</f>
        <v>0</v>
      </c>
    </row>
    <row r="8" spans="1:10" ht="12.75">
      <c r="A8" s="4" t="str">
        <f>+Lookup!B17</f>
        <v>Lighting</v>
      </c>
      <c r="B8" s="5">
        <f>+Mar_woD!B8</f>
        <v>0</v>
      </c>
      <c r="C8" s="5">
        <f>+Mar_woD!D8</f>
        <v>0</v>
      </c>
      <c r="D8" s="5">
        <f>+Mar_woD!E8</f>
        <v>0</v>
      </c>
      <c r="E8" s="6">
        <f>+Mar_woD!C8</f>
        <v>0</v>
      </c>
      <c r="F8" s="20">
        <f>+Mar_woD!N8</f>
        <v>0</v>
      </c>
      <c r="G8" s="21">
        <f>+Mar_woD!O8</f>
        <v>0</v>
      </c>
      <c r="H8" s="7">
        <f>+Mar_woD!P8</f>
        <v>0</v>
      </c>
      <c r="I8" s="7">
        <f>+Mar_woD!Q8</f>
        <v>0</v>
      </c>
      <c r="J8" s="8">
        <f>+Mar_woD!S8</f>
        <v>0</v>
      </c>
    </row>
    <row r="9" spans="1:10" ht="12.75">
      <c r="A9" s="4" t="str">
        <f>+Lookup!B18</f>
        <v>Janitorial</v>
      </c>
      <c r="B9" s="5">
        <f>+Mar_woD!B9</f>
        <v>0</v>
      </c>
      <c r="C9" s="5">
        <f>+Mar_woD!D9</f>
        <v>0</v>
      </c>
      <c r="D9" s="5">
        <f>+Mar_woD!E9</f>
        <v>0</v>
      </c>
      <c r="E9" s="6">
        <f>+Mar_woD!C9</f>
        <v>0</v>
      </c>
      <c r="F9" s="20">
        <f>+Mar_woD!N9</f>
        <v>0</v>
      </c>
      <c r="G9" s="21">
        <f>+Mar_woD!O9</f>
        <v>0</v>
      </c>
      <c r="H9" s="7">
        <f>+Mar_woD!P9</f>
        <v>0</v>
      </c>
      <c r="I9" s="7">
        <f>+Mar_woD!Q9</f>
        <v>0</v>
      </c>
      <c r="J9" s="8">
        <f>+Mar_woD!S9</f>
        <v>0</v>
      </c>
    </row>
    <row r="10" spans="1:10" ht="12.75">
      <c r="A10" s="4" t="str">
        <f>+Lookup!B19</f>
        <v>Electrical</v>
      </c>
      <c r="B10" s="5">
        <f>+Mar_woD!B10</f>
        <v>0</v>
      </c>
      <c r="C10" s="5">
        <f>+Mar_woD!D10</f>
        <v>0</v>
      </c>
      <c r="D10" s="5">
        <f>+Mar_woD!E10</f>
        <v>0</v>
      </c>
      <c r="E10" s="6">
        <f>+Mar_woD!C10</f>
        <v>0</v>
      </c>
      <c r="F10" s="20">
        <f>+Mar_woD!N10</f>
        <v>0</v>
      </c>
      <c r="G10" s="21">
        <f>+Mar_woD!O10</f>
        <v>0</v>
      </c>
      <c r="H10" s="7">
        <f>+Mar_woD!P10</f>
        <v>0</v>
      </c>
      <c r="I10" s="7">
        <f>+Mar_woD!Q10</f>
        <v>0</v>
      </c>
      <c r="J10" s="8">
        <f>+Mar_woD!S10</f>
        <v>0</v>
      </c>
    </row>
    <row r="11" spans="1:10" ht="12.75">
      <c r="A11" s="4" t="str">
        <f>+Lookup!B20</f>
        <v>Plumbing</v>
      </c>
      <c r="B11" s="5">
        <f>+Mar_woD!B11</f>
        <v>0</v>
      </c>
      <c r="C11" s="5">
        <f>+Mar_woD!D11</f>
        <v>0</v>
      </c>
      <c r="D11" s="5">
        <f>+Mar_woD!E11</f>
        <v>0</v>
      </c>
      <c r="E11" s="6">
        <f>+Mar_woD!C11</f>
        <v>0</v>
      </c>
      <c r="F11" s="20">
        <f>+Mar_woD!N11</f>
        <v>0</v>
      </c>
      <c r="G11" s="21">
        <f>+Mar_woD!O11</f>
        <v>0</v>
      </c>
      <c r="H11" s="7">
        <f>+Mar_woD!P11</f>
        <v>0</v>
      </c>
      <c r="I11" s="7">
        <f>+Mar_woD!Q11</f>
        <v>0</v>
      </c>
      <c r="J11" s="8">
        <f>+Mar_woD!S11</f>
        <v>0</v>
      </c>
    </row>
    <row r="12" spans="1:10" ht="12.75">
      <c r="A12" s="4" t="str">
        <f>+Lookup!B21</f>
        <v>Doors/Keys/Locks</v>
      </c>
      <c r="B12" s="5">
        <f>+Mar_woD!B12</f>
        <v>0</v>
      </c>
      <c r="C12" s="5">
        <f>+Mar_woD!D12</f>
        <v>0</v>
      </c>
      <c r="D12" s="5">
        <f>+Mar_woD!E12</f>
        <v>0</v>
      </c>
      <c r="E12" s="6">
        <f>+Mar_woD!C12</f>
        <v>0</v>
      </c>
      <c r="F12" s="20">
        <f>+Mar_woD!N12</f>
        <v>0</v>
      </c>
      <c r="G12" s="21">
        <f>+Mar_woD!O12</f>
        <v>0</v>
      </c>
      <c r="H12" s="7">
        <f>+Mar_woD!P12</f>
        <v>0</v>
      </c>
      <c r="I12" s="7">
        <f>+Mar_woD!Q12</f>
        <v>0</v>
      </c>
      <c r="J12" s="8">
        <f>+Mar_woD!S12</f>
        <v>0</v>
      </c>
    </row>
    <row r="13" spans="1:10" ht="12.75">
      <c r="A13" s="4" t="str">
        <f>+Lookup!B22</f>
        <v>Conveyance</v>
      </c>
      <c r="B13" s="5">
        <f>+Mar_woD!B13</f>
        <v>0</v>
      </c>
      <c r="C13" s="5">
        <f>+Mar_woD!D13</f>
        <v>0</v>
      </c>
      <c r="D13" s="5">
        <f>+Mar_woD!E13</f>
        <v>0</v>
      </c>
      <c r="E13" s="6">
        <f>+Mar_woD!C13</f>
        <v>0</v>
      </c>
      <c r="F13" s="20">
        <f>+Mar_woD!N13</f>
        <v>0</v>
      </c>
      <c r="G13" s="21">
        <f>+Mar_woD!O13</f>
        <v>0</v>
      </c>
      <c r="H13" s="7">
        <f>+Mar_woD!P13</f>
        <v>0</v>
      </c>
      <c r="I13" s="7">
        <f>+Mar_woD!Q13</f>
        <v>0</v>
      </c>
      <c r="J13" s="8">
        <f>+Mar_woD!S13</f>
        <v>0</v>
      </c>
    </row>
    <row r="14" spans="1:10" ht="12.75">
      <c r="A14" s="4" t="str">
        <f>+Lookup!B23</f>
        <v>Safety/Security</v>
      </c>
      <c r="B14" s="5">
        <f>+Mar_woD!B14</f>
        <v>0</v>
      </c>
      <c r="C14" s="5">
        <f>+Mar_woD!D14</f>
        <v>0</v>
      </c>
      <c r="D14" s="5">
        <f>+Mar_woD!E14</f>
        <v>0</v>
      </c>
      <c r="E14" s="6">
        <f>+Mar_woD!C14</f>
        <v>0</v>
      </c>
      <c r="F14" s="20">
        <f>+Mar_woD!N14</f>
        <v>0</v>
      </c>
      <c r="G14" s="21">
        <f>+Mar_woD!O14</f>
        <v>0</v>
      </c>
      <c r="H14" s="7">
        <f>+Mar_woD!P14</f>
        <v>0</v>
      </c>
      <c r="I14" s="7">
        <f>+Mar_woD!Q14</f>
        <v>0</v>
      </c>
      <c r="J14" s="8">
        <f>+Mar_woD!S14</f>
        <v>0</v>
      </c>
    </row>
    <row r="15" spans="1:10" ht="12.75">
      <c r="A15" s="4" t="str">
        <f>+Lookup!B24</f>
        <v>Interior</v>
      </c>
      <c r="B15" s="5">
        <f>+Mar_woD!B15</f>
        <v>0</v>
      </c>
      <c r="C15" s="5">
        <f>+Mar_woD!D15</f>
        <v>0</v>
      </c>
      <c r="D15" s="5">
        <f>+Mar_woD!E15</f>
        <v>0</v>
      </c>
      <c r="E15" s="6">
        <f>+Mar_woD!C15</f>
        <v>0</v>
      </c>
      <c r="F15" s="20">
        <f>+Mar_woD!N15</f>
        <v>0</v>
      </c>
      <c r="G15" s="21">
        <f>+Mar_woD!O15</f>
        <v>0</v>
      </c>
      <c r="H15" s="7">
        <f>+Mar_woD!P15</f>
        <v>0</v>
      </c>
      <c r="I15" s="7">
        <f>+Mar_woD!Q15</f>
        <v>0</v>
      </c>
      <c r="J15" s="8">
        <f>+Mar_woD!S15</f>
        <v>0</v>
      </c>
    </row>
    <row r="16" spans="1:10" ht="12.75">
      <c r="A16" s="4" t="str">
        <f>+Lookup!B25</f>
        <v>Exterior</v>
      </c>
      <c r="B16" s="5">
        <f>+Mar_woD!B16</f>
        <v>0</v>
      </c>
      <c r="C16" s="5">
        <f>+Mar_woD!D16</f>
        <v>0</v>
      </c>
      <c r="D16" s="5">
        <f>+Mar_woD!E16</f>
        <v>0</v>
      </c>
      <c r="E16" s="6">
        <f>+Mar_woD!C16</f>
        <v>0</v>
      </c>
      <c r="F16" s="20">
        <f>+Mar_woD!N16</f>
        <v>0</v>
      </c>
      <c r="G16" s="21">
        <f>+Mar_woD!O16</f>
        <v>0</v>
      </c>
      <c r="H16" s="7">
        <f>+Mar_woD!P16</f>
        <v>0</v>
      </c>
      <c r="I16" s="7">
        <f>+Mar_woD!Q16</f>
        <v>0</v>
      </c>
      <c r="J16" s="8">
        <f>+Mar_woD!S16</f>
        <v>0</v>
      </c>
    </row>
    <row r="17" spans="1:10" ht="12.75">
      <c r="A17" s="4" t="str">
        <f>+Lookup!B26</f>
        <v>Other</v>
      </c>
      <c r="B17" s="5">
        <f>+Mar_woD!B17</f>
        <v>0</v>
      </c>
      <c r="C17" s="5">
        <f>+Mar_woD!D17</f>
        <v>0</v>
      </c>
      <c r="D17" s="5">
        <f>+Mar_woD!E17</f>
        <v>0</v>
      </c>
      <c r="E17" s="6">
        <f>+Mar_woD!C17</f>
        <v>0</v>
      </c>
      <c r="F17" s="20">
        <f>+Mar_woD!N17</f>
        <v>0</v>
      </c>
      <c r="G17" s="21">
        <f>+Mar_woD!O17</f>
        <v>0</v>
      </c>
      <c r="H17" s="7">
        <f>+Mar_woD!P17</f>
        <v>0</v>
      </c>
      <c r="I17" s="7">
        <f>+Mar_woD!Q17</f>
        <v>0</v>
      </c>
      <c r="J17" s="8">
        <f>+Mar_woD!S17</f>
        <v>0</v>
      </c>
    </row>
    <row r="18" spans="1:10" ht="12.75">
      <c r="A18" s="2" t="s">
        <v>54</v>
      </c>
      <c r="B18" s="9">
        <f>+Mar_woD!B18</f>
        <v>0</v>
      </c>
      <c r="C18" s="9">
        <f>+Mar_woD!D18</f>
        <v>0</v>
      </c>
      <c r="D18" s="9">
        <f>+Mar_woD!E18</f>
        <v>0</v>
      </c>
      <c r="E18" s="7">
        <f>+Mar_woD!C18</f>
        <v>0</v>
      </c>
      <c r="F18" s="8">
        <f>+Mar_woD!N18</f>
        <v>0</v>
      </c>
      <c r="G18" s="7">
        <f>+Mar_woD!O18</f>
        <v>0</v>
      </c>
      <c r="H18" s="7">
        <f>+Mar_woD!P18</f>
        <v>0</v>
      </c>
      <c r="I18" s="7">
        <f>+Mar_woD!Q18</f>
        <v>0</v>
      </c>
      <c r="J18" s="8">
        <f>+Mar_woD!S18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March,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111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+Apr_woD!A2</f>
        <v>ABC, Inc.</v>
      </c>
    </row>
    <row r="3" ht="12.75">
      <c r="A3" t="str">
        <f>+Apr_woD!A3</f>
        <v>April,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+Apr_woD!B7</f>
        <v>0</v>
      </c>
      <c r="C7" s="5">
        <f>+Apr_woD!D7</f>
        <v>0</v>
      </c>
      <c r="D7" s="5">
        <f>+Apr_woD!E7</f>
        <v>0</v>
      </c>
      <c r="E7" s="6">
        <f>+Apr_woD!C7</f>
        <v>0</v>
      </c>
      <c r="F7" s="20">
        <f>+Apr_woD!N7</f>
        <v>0</v>
      </c>
      <c r="G7" s="21">
        <f>+Apr_woD!O7</f>
        <v>0</v>
      </c>
      <c r="H7" s="7">
        <f>+Apr_woD!P7</f>
        <v>0</v>
      </c>
      <c r="I7" s="7">
        <f>+Apr_woD!Q7</f>
        <v>0</v>
      </c>
      <c r="J7" s="8">
        <f>+Apr_woD!S7</f>
        <v>0</v>
      </c>
    </row>
    <row r="8" spans="1:10" ht="12.75">
      <c r="A8" s="4" t="str">
        <f>+Lookup!B17</f>
        <v>Lighting</v>
      </c>
      <c r="B8" s="5">
        <f>+Apr_woD!B8</f>
        <v>0</v>
      </c>
      <c r="C8" s="5">
        <f>+Apr_woD!D8</f>
        <v>0</v>
      </c>
      <c r="D8" s="5">
        <f>+Apr_woD!E8</f>
        <v>0</v>
      </c>
      <c r="E8" s="6">
        <f>+Apr_woD!C8</f>
        <v>0</v>
      </c>
      <c r="F8" s="20">
        <f>+Apr_woD!N8</f>
        <v>0</v>
      </c>
      <c r="G8" s="21">
        <f>+Apr_woD!O8</f>
        <v>0</v>
      </c>
      <c r="H8" s="7">
        <f>+Apr_woD!P8</f>
        <v>0</v>
      </c>
      <c r="I8" s="7">
        <f>+Apr_woD!Q8</f>
        <v>0</v>
      </c>
      <c r="J8" s="8">
        <f>+Apr_woD!S8</f>
        <v>0</v>
      </c>
    </row>
    <row r="9" spans="1:10" ht="12.75">
      <c r="A9" s="4" t="str">
        <f>+Lookup!B18</f>
        <v>Janitorial</v>
      </c>
      <c r="B9" s="5">
        <f>+Apr_woD!B9</f>
        <v>0</v>
      </c>
      <c r="C9" s="5">
        <f>+Apr_woD!D9</f>
        <v>0</v>
      </c>
      <c r="D9" s="5">
        <f>+Apr_woD!E9</f>
        <v>0</v>
      </c>
      <c r="E9" s="6">
        <f>+Apr_woD!C9</f>
        <v>0</v>
      </c>
      <c r="F9" s="20">
        <f>+Apr_woD!N9</f>
        <v>0</v>
      </c>
      <c r="G9" s="21">
        <f>+Apr_woD!O9</f>
        <v>0</v>
      </c>
      <c r="H9" s="7">
        <f>+Apr_woD!P9</f>
        <v>0</v>
      </c>
      <c r="I9" s="7">
        <f>+Apr_woD!Q9</f>
        <v>0</v>
      </c>
      <c r="J9" s="8">
        <f>+Apr_woD!S9</f>
        <v>0</v>
      </c>
    </row>
    <row r="10" spans="1:10" ht="12.75">
      <c r="A10" s="4" t="str">
        <f>+Lookup!B19</f>
        <v>Electrical</v>
      </c>
      <c r="B10" s="5">
        <f>+Apr_woD!B10</f>
        <v>0</v>
      </c>
      <c r="C10" s="5">
        <f>+Apr_woD!D10</f>
        <v>0</v>
      </c>
      <c r="D10" s="5">
        <f>+Apr_woD!E10</f>
        <v>0</v>
      </c>
      <c r="E10" s="6">
        <f>+Apr_woD!C10</f>
        <v>0</v>
      </c>
      <c r="F10" s="20">
        <f>+Apr_woD!N10</f>
        <v>0</v>
      </c>
      <c r="G10" s="21">
        <f>+Apr_woD!O10</f>
        <v>0</v>
      </c>
      <c r="H10" s="7">
        <f>+Apr_woD!P10</f>
        <v>0</v>
      </c>
      <c r="I10" s="7">
        <f>+Apr_woD!Q10</f>
        <v>0</v>
      </c>
      <c r="J10" s="8">
        <f>+Apr_woD!S10</f>
        <v>0</v>
      </c>
    </row>
    <row r="11" spans="1:10" ht="12.75">
      <c r="A11" s="4" t="str">
        <f>+Lookup!B20</f>
        <v>Plumbing</v>
      </c>
      <c r="B11" s="5">
        <f>+Apr_woD!B11</f>
        <v>0</v>
      </c>
      <c r="C11" s="5">
        <f>+Apr_woD!D11</f>
        <v>0</v>
      </c>
      <c r="D11" s="5">
        <f>+Apr_woD!E11</f>
        <v>0</v>
      </c>
      <c r="E11" s="6">
        <f>+Apr_woD!C11</f>
        <v>0</v>
      </c>
      <c r="F11" s="20">
        <f>+Apr_woD!N11</f>
        <v>0</v>
      </c>
      <c r="G11" s="21">
        <f>+Apr_woD!O11</f>
        <v>0</v>
      </c>
      <c r="H11" s="7">
        <f>+Apr_woD!P11</f>
        <v>0</v>
      </c>
      <c r="I11" s="7">
        <f>+Apr_woD!Q11</f>
        <v>0</v>
      </c>
      <c r="J11" s="8">
        <f>+Apr_woD!S11</f>
        <v>0</v>
      </c>
    </row>
    <row r="12" spans="1:10" ht="12.75">
      <c r="A12" s="4" t="str">
        <f>+Lookup!B21</f>
        <v>Doors/Keys/Locks</v>
      </c>
      <c r="B12" s="5">
        <f>+Apr_woD!B12</f>
        <v>0</v>
      </c>
      <c r="C12" s="5">
        <f>+Apr_woD!D12</f>
        <v>0</v>
      </c>
      <c r="D12" s="5">
        <f>+Apr_woD!E12</f>
        <v>0</v>
      </c>
      <c r="E12" s="6">
        <f>+Apr_woD!C12</f>
        <v>0</v>
      </c>
      <c r="F12" s="20">
        <f>+Apr_woD!N12</f>
        <v>0</v>
      </c>
      <c r="G12" s="21">
        <f>+Apr_woD!O12</f>
        <v>0</v>
      </c>
      <c r="H12" s="7">
        <f>+Apr_woD!P12</f>
        <v>0</v>
      </c>
      <c r="I12" s="7">
        <f>+Apr_woD!Q12</f>
        <v>0</v>
      </c>
      <c r="J12" s="8">
        <f>+Apr_woD!S12</f>
        <v>0</v>
      </c>
    </row>
    <row r="13" spans="1:10" ht="12.75">
      <c r="A13" s="4" t="str">
        <f>+Lookup!B22</f>
        <v>Conveyance</v>
      </c>
      <c r="B13" s="5">
        <f>+Apr_woD!B13</f>
        <v>0</v>
      </c>
      <c r="C13" s="5">
        <f>+Apr_woD!D13</f>
        <v>0</v>
      </c>
      <c r="D13" s="5">
        <f>+Apr_woD!E13</f>
        <v>0</v>
      </c>
      <c r="E13" s="6">
        <f>+Apr_woD!C13</f>
        <v>0</v>
      </c>
      <c r="F13" s="20">
        <f>+Apr_woD!N13</f>
        <v>0</v>
      </c>
      <c r="G13" s="21">
        <f>+Apr_woD!O13</f>
        <v>0</v>
      </c>
      <c r="H13" s="7">
        <f>+Apr_woD!P13</f>
        <v>0</v>
      </c>
      <c r="I13" s="7">
        <f>+Apr_woD!Q13</f>
        <v>0</v>
      </c>
      <c r="J13" s="8">
        <f>+Apr_woD!S13</f>
        <v>0</v>
      </c>
    </row>
    <row r="14" spans="1:10" ht="12.75">
      <c r="A14" s="4" t="str">
        <f>+Lookup!B23</f>
        <v>Safety/Security</v>
      </c>
      <c r="B14" s="5">
        <f>+Apr_woD!B14</f>
        <v>0</v>
      </c>
      <c r="C14" s="5">
        <f>+Apr_woD!D14</f>
        <v>0</v>
      </c>
      <c r="D14" s="5">
        <f>+Apr_woD!E14</f>
        <v>0</v>
      </c>
      <c r="E14" s="6">
        <f>+Apr_woD!C14</f>
        <v>0</v>
      </c>
      <c r="F14" s="20">
        <f>+Apr_woD!N14</f>
        <v>0</v>
      </c>
      <c r="G14" s="21">
        <f>+Apr_woD!O14</f>
        <v>0</v>
      </c>
      <c r="H14" s="7">
        <f>+Apr_woD!P14</f>
        <v>0</v>
      </c>
      <c r="I14" s="7">
        <f>+Apr_woD!Q14</f>
        <v>0</v>
      </c>
      <c r="J14" s="8">
        <f>+Apr_woD!S14</f>
        <v>0</v>
      </c>
    </row>
    <row r="15" spans="1:10" ht="12.75">
      <c r="A15" s="4" t="str">
        <f>+Lookup!B24</f>
        <v>Interior</v>
      </c>
      <c r="B15" s="5">
        <f>+Apr_woD!B15</f>
        <v>0</v>
      </c>
      <c r="C15" s="5">
        <f>+Apr_woD!D15</f>
        <v>0</v>
      </c>
      <c r="D15" s="5">
        <f>+Apr_woD!E15</f>
        <v>0</v>
      </c>
      <c r="E15" s="6">
        <f>+Apr_woD!C15</f>
        <v>0</v>
      </c>
      <c r="F15" s="20">
        <f>+Apr_woD!N15</f>
        <v>0</v>
      </c>
      <c r="G15" s="21">
        <f>+Apr_woD!O15</f>
        <v>0</v>
      </c>
      <c r="H15" s="7">
        <f>+Apr_woD!P15</f>
        <v>0</v>
      </c>
      <c r="I15" s="7">
        <f>+Apr_woD!Q15</f>
        <v>0</v>
      </c>
      <c r="J15" s="8">
        <f>+Apr_woD!S15</f>
        <v>0</v>
      </c>
    </row>
    <row r="16" spans="1:10" ht="12.75">
      <c r="A16" s="4" t="str">
        <f>+Lookup!B25</f>
        <v>Exterior</v>
      </c>
      <c r="B16" s="5">
        <f>+Apr_woD!B16</f>
        <v>0</v>
      </c>
      <c r="C16" s="5">
        <f>+Apr_woD!D16</f>
        <v>0</v>
      </c>
      <c r="D16" s="5">
        <f>+Apr_woD!E16</f>
        <v>0</v>
      </c>
      <c r="E16" s="6">
        <f>+Apr_woD!C16</f>
        <v>0</v>
      </c>
      <c r="F16" s="20">
        <f>+Apr_woD!N16</f>
        <v>0</v>
      </c>
      <c r="G16" s="21">
        <f>+Apr_woD!O16</f>
        <v>0</v>
      </c>
      <c r="H16" s="7">
        <f>+Apr_woD!P16</f>
        <v>0</v>
      </c>
      <c r="I16" s="7">
        <f>+Apr_woD!Q16</f>
        <v>0</v>
      </c>
      <c r="J16" s="8">
        <f>+Apr_woD!S16</f>
        <v>0</v>
      </c>
    </row>
    <row r="17" spans="1:10" ht="12.75">
      <c r="A17" s="4" t="str">
        <f>+Lookup!B26</f>
        <v>Other</v>
      </c>
      <c r="B17" s="5">
        <f>+Apr_woD!B17</f>
        <v>0</v>
      </c>
      <c r="C17" s="5">
        <f>+Apr_woD!D17</f>
        <v>0</v>
      </c>
      <c r="D17" s="5">
        <f>+Apr_woD!E17</f>
        <v>0</v>
      </c>
      <c r="E17" s="6">
        <f>+Apr_woD!C17</f>
        <v>0</v>
      </c>
      <c r="F17" s="20">
        <f>+Apr_woD!N17</f>
        <v>0</v>
      </c>
      <c r="G17" s="21">
        <f>+Apr_woD!O17</f>
        <v>0</v>
      </c>
      <c r="H17" s="7">
        <f>+Apr_woD!P17</f>
        <v>0</v>
      </c>
      <c r="I17" s="7">
        <f>+Apr_woD!Q17</f>
        <v>0</v>
      </c>
      <c r="J17" s="8">
        <f>+Apr_woD!S17</f>
        <v>0</v>
      </c>
    </row>
    <row r="18" spans="1:10" ht="12.75">
      <c r="A18" s="2" t="s">
        <v>54</v>
      </c>
      <c r="B18" s="9">
        <f>+Apr_woD!B18</f>
        <v>0</v>
      </c>
      <c r="C18" s="9">
        <f>+Apr_woD!D18</f>
        <v>0</v>
      </c>
      <c r="D18" s="9">
        <f>+Apr_woD!E18</f>
        <v>0</v>
      </c>
      <c r="E18" s="7">
        <f>+Apr_woD!C18</f>
        <v>0</v>
      </c>
      <c r="F18" s="8">
        <f>+Apr_woD!N18</f>
        <v>0</v>
      </c>
      <c r="G18" s="7">
        <f>+Apr_woD!O18</f>
        <v>0</v>
      </c>
      <c r="H18" s="7">
        <f>+Apr_woD!P18</f>
        <v>0</v>
      </c>
      <c r="I18" s="7">
        <f>+Apr_woD!Q18</f>
        <v>0</v>
      </c>
      <c r="J18" s="8">
        <f>+Apr_woD!S18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April,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11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+May_woD!A2</f>
        <v>ABC, Inc.</v>
      </c>
    </row>
    <row r="3" ht="12.75">
      <c r="A3" t="str">
        <f>+May_woD!A3</f>
        <v>May,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+May_woD!B7</f>
        <v>0</v>
      </c>
      <c r="C7" s="5">
        <f>+May_woD!D7</f>
        <v>0</v>
      </c>
      <c r="D7" s="5">
        <f>+May_woD!E7</f>
        <v>0</v>
      </c>
      <c r="E7" s="6">
        <f>+May_woD!C7</f>
        <v>0</v>
      </c>
      <c r="F7" s="20">
        <f>+May_woD!N7</f>
        <v>0</v>
      </c>
      <c r="G7" s="21">
        <f>+May_woD!O7</f>
        <v>0</v>
      </c>
      <c r="H7" s="7">
        <f>+May_woD!P7</f>
        <v>0</v>
      </c>
      <c r="I7" s="7">
        <f>+May_woD!Q7</f>
        <v>0</v>
      </c>
      <c r="J7" s="8">
        <f>+May_woD!S7</f>
        <v>0</v>
      </c>
    </row>
    <row r="8" spans="1:10" ht="12.75">
      <c r="A8" s="4" t="str">
        <f>+Lookup!B17</f>
        <v>Lighting</v>
      </c>
      <c r="B8" s="5">
        <f>+May_woD!B8</f>
        <v>0</v>
      </c>
      <c r="C8" s="5">
        <f>+May_woD!D8</f>
        <v>0</v>
      </c>
      <c r="D8" s="5">
        <f>+May_woD!E8</f>
        <v>0</v>
      </c>
      <c r="E8" s="6">
        <f>+May_woD!C8</f>
        <v>0</v>
      </c>
      <c r="F8" s="20">
        <f>+May_woD!N8</f>
        <v>0</v>
      </c>
      <c r="G8" s="21">
        <f>+May_woD!O8</f>
        <v>0</v>
      </c>
      <c r="H8" s="7">
        <f>+May_woD!P8</f>
        <v>0</v>
      </c>
      <c r="I8" s="7">
        <f>+May_woD!Q8</f>
        <v>0</v>
      </c>
      <c r="J8" s="8">
        <f>+May_woD!S8</f>
        <v>0</v>
      </c>
    </row>
    <row r="9" spans="1:10" ht="12.75">
      <c r="A9" s="4" t="str">
        <f>+Lookup!B18</f>
        <v>Janitorial</v>
      </c>
      <c r="B9" s="5">
        <f>+May_woD!B9</f>
        <v>0</v>
      </c>
      <c r="C9" s="5">
        <f>+May_woD!D9</f>
        <v>0</v>
      </c>
      <c r="D9" s="5">
        <f>+May_woD!E9</f>
        <v>0</v>
      </c>
      <c r="E9" s="6">
        <f>+May_woD!C9</f>
        <v>0</v>
      </c>
      <c r="F9" s="20">
        <f>+May_woD!N9</f>
        <v>0</v>
      </c>
      <c r="G9" s="21">
        <f>+May_woD!O9</f>
        <v>0</v>
      </c>
      <c r="H9" s="7">
        <f>+May_woD!P9</f>
        <v>0</v>
      </c>
      <c r="I9" s="7">
        <f>+May_woD!Q9</f>
        <v>0</v>
      </c>
      <c r="J9" s="8">
        <f>+May_woD!S9</f>
        <v>0</v>
      </c>
    </row>
    <row r="10" spans="1:10" ht="12.75">
      <c r="A10" s="4" t="str">
        <f>+Lookup!B19</f>
        <v>Electrical</v>
      </c>
      <c r="B10" s="5">
        <f>+May_woD!B10</f>
        <v>0</v>
      </c>
      <c r="C10" s="5">
        <f>+May_woD!D10</f>
        <v>0</v>
      </c>
      <c r="D10" s="5">
        <f>+May_woD!E10</f>
        <v>0</v>
      </c>
      <c r="E10" s="6">
        <f>+May_woD!C10</f>
        <v>0</v>
      </c>
      <c r="F10" s="20">
        <f>+May_woD!N10</f>
        <v>0</v>
      </c>
      <c r="G10" s="21">
        <f>+May_woD!O10</f>
        <v>0</v>
      </c>
      <c r="H10" s="7">
        <f>+May_woD!P10</f>
        <v>0</v>
      </c>
      <c r="I10" s="7">
        <f>+May_woD!Q10</f>
        <v>0</v>
      </c>
      <c r="J10" s="8">
        <f>+May_woD!S10</f>
        <v>0</v>
      </c>
    </row>
    <row r="11" spans="1:10" ht="12.75">
      <c r="A11" s="4" t="str">
        <f>+Lookup!B20</f>
        <v>Plumbing</v>
      </c>
      <c r="B11" s="5">
        <f>+May_woD!B11</f>
        <v>0</v>
      </c>
      <c r="C11" s="5">
        <f>+May_woD!D11</f>
        <v>0</v>
      </c>
      <c r="D11" s="5">
        <f>+May_woD!E11</f>
        <v>0</v>
      </c>
      <c r="E11" s="6">
        <f>+May_woD!C11</f>
        <v>0</v>
      </c>
      <c r="F11" s="20">
        <f>+May_woD!N11</f>
        <v>0</v>
      </c>
      <c r="G11" s="21">
        <f>+May_woD!O11</f>
        <v>0</v>
      </c>
      <c r="H11" s="7">
        <f>+May_woD!P11</f>
        <v>0</v>
      </c>
      <c r="I11" s="7">
        <f>+May_woD!Q11</f>
        <v>0</v>
      </c>
      <c r="J11" s="8">
        <f>+May_woD!S11</f>
        <v>0</v>
      </c>
    </row>
    <row r="12" spans="1:10" ht="12.75">
      <c r="A12" s="4" t="str">
        <f>+Lookup!B21</f>
        <v>Doors/Keys/Locks</v>
      </c>
      <c r="B12" s="5">
        <f>+May_woD!B12</f>
        <v>0</v>
      </c>
      <c r="C12" s="5">
        <f>+May_woD!D12</f>
        <v>0</v>
      </c>
      <c r="D12" s="5">
        <f>+May_woD!E12</f>
        <v>0</v>
      </c>
      <c r="E12" s="6">
        <f>+May_woD!C12</f>
        <v>0</v>
      </c>
      <c r="F12" s="20">
        <f>+May_woD!N12</f>
        <v>0</v>
      </c>
      <c r="G12" s="21">
        <f>+May_woD!O12</f>
        <v>0</v>
      </c>
      <c r="H12" s="7">
        <f>+May_woD!P12</f>
        <v>0</v>
      </c>
      <c r="I12" s="7">
        <f>+May_woD!Q12</f>
        <v>0</v>
      </c>
      <c r="J12" s="8">
        <f>+May_woD!S12</f>
        <v>0</v>
      </c>
    </row>
    <row r="13" spans="1:10" ht="12.75">
      <c r="A13" s="4" t="str">
        <f>+Lookup!B22</f>
        <v>Conveyance</v>
      </c>
      <c r="B13" s="5">
        <f>+May_woD!B13</f>
        <v>0</v>
      </c>
      <c r="C13" s="5">
        <f>+May_woD!D13</f>
        <v>0</v>
      </c>
      <c r="D13" s="5">
        <f>+May_woD!E13</f>
        <v>0</v>
      </c>
      <c r="E13" s="6">
        <f>+May_woD!C13</f>
        <v>0</v>
      </c>
      <c r="F13" s="20">
        <f>+May_woD!N13</f>
        <v>0</v>
      </c>
      <c r="G13" s="21">
        <f>+May_woD!O13</f>
        <v>0</v>
      </c>
      <c r="H13" s="7">
        <f>+May_woD!P13</f>
        <v>0</v>
      </c>
      <c r="I13" s="7">
        <f>+May_woD!Q13</f>
        <v>0</v>
      </c>
      <c r="J13" s="8">
        <f>+May_woD!S13</f>
        <v>0</v>
      </c>
    </row>
    <row r="14" spans="1:10" ht="12.75">
      <c r="A14" s="4" t="str">
        <f>+Lookup!B23</f>
        <v>Safety/Security</v>
      </c>
      <c r="B14" s="5">
        <f>+May_woD!B14</f>
        <v>0</v>
      </c>
      <c r="C14" s="5">
        <f>+May_woD!D14</f>
        <v>0</v>
      </c>
      <c r="D14" s="5">
        <f>+May_woD!E14</f>
        <v>0</v>
      </c>
      <c r="E14" s="6">
        <f>+May_woD!C14</f>
        <v>0</v>
      </c>
      <c r="F14" s="20">
        <f>+May_woD!N14</f>
        <v>0</v>
      </c>
      <c r="G14" s="21">
        <f>+May_woD!O14</f>
        <v>0</v>
      </c>
      <c r="H14" s="7">
        <f>+May_woD!P14</f>
        <v>0</v>
      </c>
      <c r="I14" s="7">
        <f>+May_woD!Q14</f>
        <v>0</v>
      </c>
      <c r="J14" s="8">
        <f>+May_woD!S14</f>
        <v>0</v>
      </c>
    </row>
    <row r="15" spans="1:10" ht="12.75">
      <c r="A15" s="4" t="str">
        <f>+Lookup!B24</f>
        <v>Interior</v>
      </c>
      <c r="B15" s="5">
        <f>+May_woD!B15</f>
        <v>0</v>
      </c>
      <c r="C15" s="5">
        <f>+May_woD!D15</f>
        <v>0</v>
      </c>
      <c r="D15" s="5">
        <f>+May_woD!E15</f>
        <v>0</v>
      </c>
      <c r="E15" s="6">
        <f>+May_woD!C15</f>
        <v>0</v>
      </c>
      <c r="F15" s="20">
        <f>+May_woD!N15</f>
        <v>0</v>
      </c>
      <c r="G15" s="21">
        <f>+May_woD!O15</f>
        <v>0</v>
      </c>
      <c r="H15" s="7">
        <f>+May_woD!P15</f>
        <v>0</v>
      </c>
      <c r="I15" s="7">
        <f>+May_woD!Q15</f>
        <v>0</v>
      </c>
      <c r="J15" s="8">
        <f>+May_woD!S15</f>
        <v>0</v>
      </c>
    </row>
    <row r="16" spans="1:10" ht="12.75">
      <c r="A16" s="4" t="str">
        <f>+Lookup!B25</f>
        <v>Exterior</v>
      </c>
      <c r="B16" s="5">
        <f>+May_woD!B16</f>
        <v>0</v>
      </c>
      <c r="C16" s="5">
        <f>+May_woD!D16</f>
        <v>0</v>
      </c>
      <c r="D16" s="5">
        <f>+May_woD!E16</f>
        <v>0</v>
      </c>
      <c r="E16" s="6">
        <f>+May_woD!C16</f>
        <v>0</v>
      </c>
      <c r="F16" s="20">
        <f>+May_woD!N16</f>
        <v>0</v>
      </c>
      <c r="G16" s="21">
        <f>+May_woD!O16</f>
        <v>0</v>
      </c>
      <c r="H16" s="7">
        <f>+May_woD!P16</f>
        <v>0</v>
      </c>
      <c r="I16" s="7">
        <f>+May_woD!Q16</f>
        <v>0</v>
      </c>
      <c r="J16" s="8">
        <f>+May_woD!S16</f>
        <v>0</v>
      </c>
    </row>
    <row r="17" spans="1:10" ht="12.75">
      <c r="A17" s="4" t="str">
        <f>+Lookup!B26</f>
        <v>Other</v>
      </c>
      <c r="B17" s="5">
        <f>+May_woD!B17</f>
        <v>0</v>
      </c>
      <c r="C17" s="5">
        <f>+May_woD!D17</f>
        <v>0</v>
      </c>
      <c r="D17" s="5">
        <f>+May_woD!E17</f>
        <v>0</v>
      </c>
      <c r="E17" s="6">
        <f>+May_woD!C17</f>
        <v>0</v>
      </c>
      <c r="F17" s="20">
        <f>+May_woD!N17</f>
        <v>0</v>
      </c>
      <c r="G17" s="21">
        <f>+May_woD!O17</f>
        <v>0</v>
      </c>
      <c r="H17" s="7">
        <f>+May_woD!P17</f>
        <v>0</v>
      </c>
      <c r="I17" s="7">
        <f>+May_woD!Q17</f>
        <v>0</v>
      </c>
      <c r="J17" s="8">
        <f>+May_woD!S17</f>
        <v>0</v>
      </c>
    </row>
    <row r="18" spans="1:10" ht="12.75">
      <c r="A18" s="2" t="s">
        <v>54</v>
      </c>
      <c r="B18" s="9">
        <f>+May_woD!B18</f>
        <v>0</v>
      </c>
      <c r="C18" s="9">
        <f>+May_woD!D18</f>
        <v>0</v>
      </c>
      <c r="D18" s="9">
        <f>+May_woD!E18</f>
        <v>0</v>
      </c>
      <c r="E18" s="7">
        <f>+May_woD!C18</f>
        <v>0</v>
      </c>
      <c r="F18" s="8">
        <f>+May_woD!N18</f>
        <v>0</v>
      </c>
      <c r="G18" s="7">
        <f>+May_woD!O18</f>
        <v>0</v>
      </c>
      <c r="H18" s="7">
        <f>+May_woD!P18</f>
        <v>0</v>
      </c>
      <c r="I18" s="7">
        <f>+May_woD!Q18</f>
        <v>0</v>
      </c>
      <c r="J18" s="8">
        <f>+May_woD!S18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May,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1111"/>
  <dimension ref="A1:J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10" width="6.7109375" style="0" customWidth="1"/>
  </cols>
  <sheetData>
    <row r="1" ht="20.25">
      <c r="A1" s="1" t="str">
        <f>+Lookup!B10</f>
        <v>Work Orders Monthly Summary</v>
      </c>
    </row>
    <row r="2" ht="12.75">
      <c r="A2" t="str">
        <f>+Jun_woD!A2</f>
        <v>ABC, Inc.</v>
      </c>
    </row>
    <row r="3" ht="12.75">
      <c r="A3" t="str">
        <f>+Jun_woD!A3</f>
        <v>June, 2003</v>
      </c>
    </row>
    <row r="6" spans="1:10" ht="98.25" customHeight="1">
      <c r="A6" s="2" t="s">
        <v>9</v>
      </c>
      <c r="B6" s="3" t="s">
        <v>52</v>
      </c>
      <c r="C6" s="3" t="s">
        <v>60</v>
      </c>
      <c r="D6" s="3" t="s">
        <v>61</v>
      </c>
      <c r="E6" s="3" t="s">
        <v>53</v>
      </c>
      <c r="F6" s="3" t="s">
        <v>63</v>
      </c>
      <c r="G6" s="3" t="s">
        <v>62</v>
      </c>
      <c r="H6" s="3" t="s">
        <v>64</v>
      </c>
      <c r="I6" s="3" t="s">
        <v>77</v>
      </c>
      <c r="J6" s="3" t="s">
        <v>65</v>
      </c>
    </row>
    <row r="7" spans="1:10" ht="12.75">
      <c r="A7" s="4" t="str">
        <f>+Lookup!B16</f>
        <v>HVAC</v>
      </c>
      <c r="B7" s="5">
        <f>+Jun_woD!B7</f>
        <v>0</v>
      </c>
      <c r="C7" s="5">
        <f>+Jun_woD!D7</f>
        <v>0</v>
      </c>
      <c r="D7" s="5">
        <f>+Jun_woD!E7</f>
        <v>0</v>
      </c>
      <c r="E7" s="6">
        <f>+Jun_woD!C7</f>
        <v>0</v>
      </c>
      <c r="F7" s="20">
        <f>+Jun_woD!N7</f>
        <v>0</v>
      </c>
      <c r="G7" s="21">
        <f>+Jun_woD!O7</f>
        <v>0</v>
      </c>
      <c r="H7" s="7">
        <f>+Jun_woD!P7</f>
        <v>0</v>
      </c>
      <c r="I7" s="7">
        <f>+Jun_woD!Q7</f>
        <v>0</v>
      </c>
      <c r="J7" s="8">
        <f>+Jun_woD!S7</f>
        <v>0</v>
      </c>
    </row>
    <row r="8" spans="1:10" ht="12.75">
      <c r="A8" s="4" t="str">
        <f>+Lookup!B17</f>
        <v>Lighting</v>
      </c>
      <c r="B8" s="5">
        <f>+Jun_woD!B8</f>
        <v>0</v>
      </c>
      <c r="C8" s="5">
        <f>+Jun_woD!D8</f>
        <v>0</v>
      </c>
      <c r="D8" s="5">
        <f>+Jun_woD!E8</f>
        <v>0</v>
      </c>
      <c r="E8" s="6">
        <f>+Jun_woD!C8</f>
        <v>0</v>
      </c>
      <c r="F8" s="20">
        <f>+Jun_woD!N8</f>
        <v>0</v>
      </c>
      <c r="G8" s="21">
        <f>+Jun_woD!O8</f>
        <v>0</v>
      </c>
      <c r="H8" s="7">
        <f>+Jun_woD!P8</f>
        <v>0</v>
      </c>
      <c r="I8" s="7">
        <f>+Jun_woD!Q8</f>
        <v>0</v>
      </c>
      <c r="J8" s="8">
        <f>+Jun_woD!S8</f>
        <v>0</v>
      </c>
    </row>
    <row r="9" spans="1:10" ht="12.75">
      <c r="A9" s="4" t="str">
        <f>+Lookup!B18</f>
        <v>Janitorial</v>
      </c>
      <c r="B9" s="5">
        <f>+Jun_woD!B9</f>
        <v>0</v>
      </c>
      <c r="C9" s="5">
        <f>+Jun_woD!D9</f>
        <v>0</v>
      </c>
      <c r="D9" s="5">
        <f>+Jun_woD!E9</f>
        <v>0</v>
      </c>
      <c r="E9" s="6">
        <f>+Jun_woD!C9</f>
        <v>0</v>
      </c>
      <c r="F9" s="20">
        <f>+Jun_woD!N9</f>
        <v>0</v>
      </c>
      <c r="G9" s="21">
        <f>+Jun_woD!O9</f>
        <v>0</v>
      </c>
      <c r="H9" s="7">
        <f>+Jun_woD!P9</f>
        <v>0</v>
      </c>
      <c r="I9" s="7">
        <f>+Jun_woD!Q9</f>
        <v>0</v>
      </c>
      <c r="J9" s="8">
        <f>+Jun_woD!S9</f>
        <v>0</v>
      </c>
    </row>
    <row r="10" spans="1:10" ht="12.75">
      <c r="A10" s="4" t="str">
        <f>+Lookup!B19</f>
        <v>Electrical</v>
      </c>
      <c r="B10" s="5">
        <f>+Jun_woD!B10</f>
        <v>0</v>
      </c>
      <c r="C10" s="5">
        <f>+Jun_woD!D10</f>
        <v>0</v>
      </c>
      <c r="D10" s="5">
        <f>+Jun_woD!E10</f>
        <v>0</v>
      </c>
      <c r="E10" s="6">
        <f>+Jun_woD!C10</f>
        <v>0</v>
      </c>
      <c r="F10" s="20">
        <f>+Jun_woD!N10</f>
        <v>0</v>
      </c>
      <c r="G10" s="21">
        <f>+Jun_woD!O10</f>
        <v>0</v>
      </c>
      <c r="H10" s="7">
        <f>+Jun_woD!P10</f>
        <v>0</v>
      </c>
      <c r="I10" s="7">
        <f>+Jun_woD!Q10</f>
        <v>0</v>
      </c>
      <c r="J10" s="8">
        <f>+Jun_woD!S10</f>
        <v>0</v>
      </c>
    </row>
    <row r="11" spans="1:10" ht="12.75">
      <c r="A11" s="4" t="str">
        <f>+Lookup!B20</f>
        <v>Plumbing</v>
      </c>
      <c r="B11" s="5">
        <f>+Jun_woD!B11</f>
        <v>0</v>
      </c>
      <c r="C11" s="5">
        <f>+Jun_woD!D11</f>
        <v>0</v>
      </c>
      <c r="D11" s="5">
        <f>+Jun_woD!E11</f>
        <v>0</v>
      </c>
      <c r="E11" s="6">
        <f>+Jun_woD!C11</f>
        <v>0</v>
      </c>
      <c r="F11" s="20">
        <f>+Jun_woD!N11</f>
        <v>0</v>
      </c>
      <c r="G11" s="21">
        <f>+Jun_woD!O11</f>
        <v>0</v>
      </c>
      <c r="H11" s="7">
        <f>+Jun_woD!P11</f>
        <v>0</v>
      </c>
      <c r="I11" s="7">
        <f>+Jun_woD!Q11</f>
        <v>0</v>
      </c>
      <c r="J11" s="8">
        <f>+Jun_woD!S11</f>
        <v>0</v>
      </c>
    </row>
    <row r="12" spans="1:10" ht="12.75">
      <c r="A12" s="4" t="str">
        <f>+Lookup!B21</f>
        <v>Doors/Keys/Locks</v>
      </c>
      <c r="B12" s="5">
        <f>+Jun_woD!B12</f>
        <v>0</v>
      </c>
      <c r="C12" s="5">
        <f>+Jun_woD!D12</f>
        <v>0</v>
      </c>
      <c r="D12" s="5">
        <f>+Jun_woD!E12</f>
        <v>0</v>
      </c>
      <c r="E12" s="6">
        <f>+Jun_woD!C12</f>
        <v>0</v>
      </c>
      <c r="F12" s="20">
        <f>+Jun_woD!N12</f>
        <v>0</v>
      </c>
      <c r="G12" s="21">
        <f>+Jun_woD!O12</f>
        <v>0</v>
      </c>
      <c r="H12" s="7">
        <f>+Jun_woD!P12</f>
        <v>0</v>
      </c>
      <c r="I12" s="7">
        <f>+Jun_woD!Q12</f>
        <v>0</v>
      </c>
      <c r="J12" s="8">
        <f>+Jun_woD!S12</f>
        <v>0</v>
      </c>
    </row>
    <row r="13" spans="1:10" ht="12.75">
      <c r="A13" s="4" t="str">
        <f>+Lookup!B22</f>
        <v>Conveyance</v>
      </c>
      <c r="B13" s="5">
        <f>+Jun_woD!B13</f>
        <v>0</v>
      </c>
      <c r="C13" s="5">
        <f>+Jun_woD!D13</f>
        <v>0</v>
      </c>
      <c r="D13" s="5">
        <f>+Jun_woD!E13</f>
        <v>0</v>
      </c>
      <c r="E13" s="6">
        <f>+Jun_woD!C13</f>
        <v>0</v>
      </c>
      <c r="F13" s="20">
        <f>+Jun_woD!N13</f>
        <v>0</v>
      </c>
      <c r="G13" s="21">
        <f>+Jun_woD!O13</f>
        <v>0</v>
      </c>
      <c r="H13" s="7">
        <f>+Jun_woD!P13</f>
        <v>0</v>
      </c>
      <c r="I13" s="7">
        <f>+Jun_woD!Q13</f>
        <v>0</v>
      </c>
      <c r="J13" s="8">
        <f>+Jun_woD!S13</f>
        <v>0</v>
      </c>
    </row>
    <row r="14" spans="1:10" ht="12.75">
      <c r="A14" s="4" t="str">
        <f>+Lookup!B23</f>
        <v>Safety/Security</v>
      </c>
      <c r="B14" s="5">
        <f>+Jun_woD!B14</f>
        <v>0</v>
      </c>
      <c r="C14" s="5">
        <f>+Jun_woD!D14</f>
        <v>0</v>
      </c>
      <c r="D14" s="5">
        <f>+Jun_woD!E14</f>
        <v>0</v>
      </c>
      <c r="E14" s="6">
        <f>+Jun_woD!C14</f>
        <v>0</v>
      </c>
      <c r="F14" s="20">
        <f>+Jun_woD!N14</f>
        <v>0</v>
      </c>
      <c r="G14" s="21">
        <f>+Jun_woD!O14</f>
        <v>0</v>
      </c>
      <c r="H14" s="7">
        <f>+Jun_woD!P14</f>
        <v>0</v>
      </c>
      <c r="I14" s="7">
        <f>+Jun_woD!Q14</f>
        <v>0</v>
      </c>
      <c r="J14" s="8">
        <f>+Jun_woD!S14</f>
        <v>0</v>
      </c>
    </row>
    <row r="15" spans="1:10" ht="12.75">
      <c r="A15" s="4" t="str">
        <f>+Lookup!B24</f>
        <v>Interior</v>
      </c>
      <c r="B15" s="5">
        <f>+Jun_woD!B15</f>
        <v>0</v>
      </c>
      <c r="C15" s="5">
        <f>+Jun_woD!D15</f>
        <v>0</v>
      </c>
      <c r="D15" s="5">
        <f>+Jun_woD!E15</f>
        <v>0</v>
      </c>
      <c r="E15" s="6">
        <f>+Jun_woD!C15</f>
        <v>0</v>
      </c>
      <c r="F15" s="20">
        <f>+Jun_woD!N15</f>
        <v>0</v>
      </c>
      <c r="G15" s="21">
        <f>+Jun_woD!O15</f>
        <v>0</v>
      </c>
      <c r="H15" s="7">
        <f>+Jun_woD!P15</f>
        <v>0</v>
      </c>
      <c r="I15" s="7">
        <f>+Jun_woD!Q15</f>
        <v>0</v>
      </c>
      <c r="J15" s="8">
        <f>+Jun_woD!S15</f>
        <v>0</v>
      </c>
    </row>
    <row r="16" spans="1:10" ht="12.75">
      <c r="A16" s="4" t="str">
        <f>+Lookup!B25</f>
        <v>Exterior</v>
      </c>
      <c r="B16" s="5">
        <f>+Jun_woD!B16</f>
        <v>0</v>
      </c>
      <c r="C16" s="5">
        <f>+Jun_woD!D16</f>
        <v>0</v>
      </c>
      <c r="D16" s="5">
        <f>+Jun_woD!E16</f>
        <v>0</v>
      </c>
      <c r="E16" s="6">
        <f>+Jun_woD!C16</f>
        <v>0</v>
      </c>
      <c r="F16" s="20">
        <f>+Jun_woD!N16</f>
        <v>0</v>
      </c>
      <c r="G16" s="21">
        <f>+Jun_woD!O16</f>
        <v>0</v>
      </c>
      <c r="H16" s="7">
        <f>+Jun_woD!P16</f>
        <v>0</v>
      </c>
      <c r="I16" s="7">
        <f>+Jun_woD!Q16</f>
        <v>0</v>
      </c>
      <c r="J16" s="8">
        <f>+Jun_woD!S16</f>
        <v>0</v>
      </c>
    </row>
    <row r="17" spans="1:10" ht="12.75">
      <c r="A17" s="4" t="str">
        <f>+Lookup!B26</f>
        <v>Other</v>
      </c>
      <c r="B17" s="5">
        <f>+Jun_woD!B17</f>
        <v>0</v>
      </c>
      <c r="C17" s="5">
        <f>+Jun_woD!D17</f>
        <v>0</v>
      </c>
      <c r="D17" s="5">
        <f>+Jun_woD!E17</f>
        <v>0</v>
      </c>
      <c r="E17" s="6">
        <f>+Jun_woD!C17</f>
        <v>0</v>
      </c>
      <c r="F17" s="20">
        <f>+Jun_woD!N17</f>
        <v>0</v>
      </c>
      <c r="G17" s="21">
        <f>+Jun_woD!O17</f>
        <v>0</v>
      </c>
      <c r="H17" s="7">
        <f>+Jun_woD!P17</f>
        <v>0</v>
      </c>
      <c r="I17" s="7">
        <f>+Jun_woD!Q17</f>
        <v>0</v>
      </c>
      <c r="J17" s="8">
        <f>+Jun_woD!S17</f>
        <v>0</v>
      </c>
    </row>
    <row r="18" spans="1:10" ht="12.75">
      <c r="A18" s="2" t="s">
        <v>54</v>
      </c>
      <c r="B18" s="9">
        <f>+Jun_woD!B18</f>
        <v>0</v>
      </c>
      <c r="C18" s="9">
        <f>+Jun_woD!D18</f>
        <v>0</v>
      </c>
      <c r="D18" s="9">
        <f>+Jun_woD!E18</f>
        <v>0</v>
      </c>
      <c r="E18" s="7">
        <f>+Jun_woD!C18</f>
        <v>0</v>
      </c>
      <c r="F18" s="8">
        <f>+Jun_woD!N18</f>
        <v>0</v>
      </c>
      <c r="G18" s="7">
        <f>+Jun_woD!O18</f>
        <v>0</v>
      </c>
      <c r="H18" s="7">
        <f>+Jun_woD!P18</f>
        <v>0</v>
      </c>
      <c r="I18" s="7">
        <f>+Jun_woD!Q18</f>
        <v>0</v>
      </c>
      <c r="J18" s="8">
        <f>+Jun_woD!S18</f>
        <v>0</v>
      </c>
    </row>
    <row r="20" ht="12.75">
      <c r="A20" s="23" t="s">
        <v>76</v>
      </c>
    </row>
    <row r="21" ht="12.75">
      <c r="A21" t="str">
        <f>+Lookup!B30</f>
        <v>* Only calls that were completed on the same day with valid data are included in this calculation.</v>
      </c>
    </row>
    <row r="54" ht="20.25">
      <c r="A54" s="1" t="str">
        <f>+A1</f>
        <v>Work Orders Monthly Summary</v>
      </c>
    </row>
    <row r="55" ht="12.75">
      <c r="A55" t="str">
        <f>+A2</f>
        <v>ABC, Inc.</v>
      </c>
    </row>
    <row r="56" ht="12.75">
      <c r="A56" t="str">
        <f>+A3</f>
        <v>June, 2003</v>
      </c>
    </row>
    <row r="111" ht="12.75">
      <c r="A111" s="23" t="str">
        <f>+A20</f>
        <v>NOTE:</v>
      </c>
    </row>
    <row r="112" ht="12.75">
      <c r="A112" s="24" t="str">
        <f>+A21</f>
        <v>* Only calls that were completed on the same day with valid data are included in this calculation.</v>
      </c>
    </row>
  </sheetData>
  <printOptions/>
  <pageMargins left="0.75" right="0.75" top="1" bottom="1" header="0.5" footer="0.5"/>
  <pageSetup horizontalDpi="300" verticalDpi="300" orientation="portrait" scale="85" r:id="rId2"/>
  <headerFooter alignWithMargins="0">
    <oddFooter>&amp;C&amp;"Arial,Bold"e-WorkOrders Plus
Copyright © 2002, KRES Consulting, http://www.kresconsulting.com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Davis</dc:creator>
  <cp:keywords/>
  <dc:description/>
  <cp:lastModifiedBy>Scott Davis</cp:lastModifiedBy>
  <cp:lastPrinted>2002-12-05T22:12:02Z</cp:lastPrinted>
  <dcterms:created xsi:type="dcterms:W3CDTF">2002-12-02T21:53:22Z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